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35" activeTab="0"/>
  </bookViews>
  <sheets>
    <sheet name="１割負担" sheetId="1" r:id="rId1"/>
    <sheet name="2割負担" sheetId="2" r:id="rId2"/>
    <sheet name="3割負担" sheetId="3" r:id="rId3"/>
  </sheets>
  <definedNames>
    <definedName name="_xlnm.Print_Area" localSheetId="0">'１割負担'!$A$1:$AZ$53</definedName>
    <definedName name="_xlnm.Print_Area" localSheetId="1">'2割負担'!$A$1:$AZ$53</definedName>
    <definedName name="_xlnm.Print_Area" localSheetId="2">'3割負担'!$A$1:$AZ$53</definedName>
  </definedNames>
  <calcPr fullCalcOnLoad="1" fullPrecision="0"/>
</workbook>
</file>

<file path=xl/sharedStrings.xml><?xml version="1.0" encoding="utf-8"?>
<sst xmlns="http://schemas.openxmlformats.org/spreadsheetml/2006/main" count="409" uniqueCount="132">
  <si>
    <t>介護老人福祉施設ハピネス茅ヶ崎</t>
  </si>
  <si>
    <t>令和3年4月1日より</t>
  </si>
  <si>
    <t>施設サービス利用料金表</t>
  </si>
  <si>
    <t>A：介護保険給付対象の施設利用料</t>
  </si>
  <si>
    <t>社会福祉法人讃助の会</t>
  </si>
  <si>
    <t>要介護度</t>
  </si>
  <si>
    <t>要介護１</t>
  </si>
  <si>
    <t>要介護２</t>
  </si>
  <si>
    <t>要介護３</t>
  </si>
  <si>
    <t>要介護４</t>
  </si>
  <si>
    <t>要介護５</t>
  </si>
  <si>
    <t>備考</t>
  </si>
  <si>
    <t>1.基本サービス単位</t>
  </si>
  <si>
    <t>当施設ご利用の基本単位</t>
  </si>
  <si>
    <t>2.夜間職員配置加算Ⅱ</t>
  </si>
  <si>
    <t>夜間職員を基準より多く配置している場合。</t>
  </si>
  <si>
    <t>3.栄養マネジメント強化加算</t>
  </si>
  <si>
    <t>栄養マネジメントを実施した場合。</t>
  </si>
  <si>
    <t>4.日常生活継続支援加算</t>
  </si>
  <si>
    <t>要介護4,5の利用者が70%以上,又は認知症日常生活自立度Ⅲ以上の利用者が65%以上。かつ,たんの吸引等が必要な利用者が15%以上の場合。</t>
  </si>
  <si>
    <t>5.看護体制加算Ⅰ</t>
  </si>
  <si>
    <t>看護師を常勤で配置した場合。</t>
  </si>
  <si>
    <t>6.看護体制加算Ⅱ</t>
  </si>
  <si>
    <t>看護職員を基準より多く配置した場合。</t>
  </si>
  <si>
    <t>7.個別機能訓練加算</t>
  </si>
  <si>
    <t>機能訓練に従事する看護師などが機能訓練を行った場合。</t>
  </si>
  <si>
    <t>①合計単位数（1+2+3+4+5+6+7）</t>
  </si>
  <si>
    <t>介護度別　合計単位数</t>
  </si>
  <si>
    <t>←関数</t>
  </si>
  <si>
    <t>②介護職員処遇改善加算Ⅰ（①×8.3%）</t>
  </si>
  <si>
    <t>介護職員処遇改善8.3%の算出。</t>
  </si>
  <si>
    <t>←関数(四捨五入）</t>
  </si>
  <si>
    <t>③特定介護職員処遇改善加算Ⅰ（①×2.7%）</t>
  </si>
  <si>
    <t>特定介護職員処遇改善2.7%の算出。</t>
  </si>
  <si>
    <t>A.基本サービス負担額（①×10.45）</t>
  </si>
  <si>
    <t>地域加算10.45単位の加算。</t>
  </si>
  <si>
    <t>←関数(切り捨て）</t>
  </si>
  <si>
    <t>B.介護職員処遇改善加算Ⅰ（②×10.45）</t>
  </si>
  <si>
    <t>←表示で計算する関数入ってます</t>
  </si>
  <si>
    <t>C.特定介護職員処遇改善加算Ⅰ（①×10.45）</t>
  </si>
  <si>
    <t>D.利用額合計（A+B+C）</t>
  </si>
  <si>
    <t>施設サービスご利用に関する費用の合計。</t>
  </si>
  <si>
    <t>E.介護保険給付（D×0.9）</t>
  </si>
  <si>
    <t>介護保険負担（9割）分の算出。</t>
  </si>
  <si>
    <t>←関数〈切り捨て）</t>
  </si>
  <si>
    <t>自己負担額（C-D）</t>
  </si>
  <si>
    <t>1日に必要とされる利用者負担額。</t>
  </si>
  <si>
    <t>B：滞在費・食事費　　</t>
  </si>
  <si>
    <t>※「介護保険負担限度額認定」により、滞在費や食事費のご利用者負担額が軽減される場合があります。</t>
  </si>
  <si>
    <t>利用者負担</t>
  </si>
  <si>
    <t>合計</t>
  </si>
  <si>
    <t>食費</t>
  </si>
  <si>
    <t>居住費</t>
  </si>
  <si>
    <t>※負担限度額要件</t>
  </si>
  <si>
    <t>第1段階</t>
  </si>
  <si>
    <t>→</t>
  </si>
  <si>
    <t>世帯全員が市区町村民税非課税で老齢福祉年金受給者か生活保護受給者の方</t>
  </si>
  <si>
    <t>第2段階</t>
  </si>
  <si>
    <t>世帯全員が市区町村民税非課税で、合計所得金額と課税年金収入額と非課税年金額の合計が80万円以下の方</t>
  </si>
  <si>
    <t>第3段階</t>
  </si>
  <si>
    <t>世帯全員が市区町村民税非課税で、上記第１段階・第２段階以外の方</t>
  </si>
  <si>
    <t>第4段階</t>
  </si>
  <si>
    <t>上記以外の方</t>
  </si>
  <si>
    <t>※おやつ代は別途110円の加算になります。</t>
  </si>
  <si>
    <t>ご利用一日に要する費用</t>
  </si>
  <si>
    <t>（A：自己負担額+B.段階別合計金額）</t>
  </si>
  <si>
    <t>ご利用一ヶ月に要する費用</t>
  </si>
  <si>
    <t>（A.自己負担額+B.段階別合計金額×30.4）</t>
  </si>
  <si>
    <t>要介護1</t>
  </si>
  <si>
    <t>要介護2</t>
  </si>
  <si>
    <t>要介護3</t>
  </si>
  <si>
    <t>要介護4</t>
  </si>
  <si>
    <t>要介護5</t>
  </si>
  <si>
    <t>その他・加算される場合がある項目</t>
  </si>
  <si>
    <t>口腔衛生管理加算Ⅱ</t>
  </si>
  <si>
    <t>￥31/月</t>
  </si>
  <si>
    <t>口腔衛生に関係る計画の内容等の情報を厚生労働省へ提出し適切かつ有効に実施に活用した場合。</t>
  </si>
  <si>
    <t>科学的介護推進体制加算Ⅱ</t>
  </si>
  <si>
    <t>￥52/月</t>
  </si>
  <si>
    <t>ADL、栄養状態、口腔機能、その他入居者の状況を厚生労働省へ提出し適切かつ有効に実施に活用した場合。</t>
  </si>
  <si>
    <t>自立支援促進加算</t>
  </si>
  <si>
    <t>￥313/月</t>
  </si>
  <si>
    <t>医師関与の下、機能訓練、介護などについて定期的な評価と計画の策定を行った場合。</t>
  </si>
  <si>
    <t>安全対策体制加算</t>
  </si>
  <si>
    <t>￥21/入居時</t>
  </si>
  <si>
    <t>外部の研修を受けた担当者が配置され、施設内に安全部門を設置し、体制が整備されている場合。</t>
  </si>
  <si>
    <t>ＡＤＬ維持加算</t>
  </si>
  <si>
    <t>ＡＤＬ状況を6か月間測定し、評価値が一定以上である場合。</t>
  </si>
  <si>
    <t>経口維持加算Ⅰ</t>
  </si>
  <si>
    <t>￥418/月</t>
  </si>
  <si>
    <t>経口摂取維持に特別な栄養管理、多職種共同の取り組みが必要な場合。</t>
  </si>
  <si>
    <t>外泊時加算</t>
  </si>
  <si>
    <t>￥257/日</t>
  </si>
  <si>
    <t>病院等へ入院した場合及び居宅などへ外泊を認めた場合（月6回限度）。</t>
  </si>
  <si>
    <t>療養食加算</t>
  </si>
  <si>
    <t>￥6/回</t>
  </si>
  <si>
    <t>医師の処方箋に基づく腎臓病食や糖尿病食脂質異常食などの提供を行った場合。</t>
  </si>
  <si>
    <t>褥瘡マネジメント加算</t>
  </si>
  <si>
    <t>¥13/月</t>
  </si>
  <si>
    <t>褥瘡発生を予防する為のマネジメントを行った場合。</t>
  </si>
  <si>
    <t>個別機能訓練加算Ⅱ</t>
  </si>
  <si>
    <t>￥20/月</t>
  </si>
  <si>
    <t>厚生労働省に訓練計画を提出し適切かつ有効に実施に活用した場合。</t>
  </si>
  <si>
    <t>初期加算</t>
  </si>
  <si>
    <t>入所日から30日以内の期間。また30日以上の入院後再入所も同様。</t>
  </si>
  <si>
    <t>※利用料等お支払を口座振替にてお申込みの場合、口座振替手数料　110円/月のご負担をお願い致します。</t>
  </si>
  <si>
    <t>上記以外に、貴重品管理費、レクリエーション費、健康管理費、日用生活費・理美容費・おやつの費用等は、ご利用者負担となります。</t>
  </si>
  <si>
    <r>
      <t>施設サービス利用料金表</t>
    </r>
    <r>
      <rPr>
        <b/>
        <sz val="16"/>
        <color indexed="10"/>
        <rFont val="ＭＳ Ｐゴシック"/>
        <family val="3"/>
      </rPr>
      <t>（2割）</t>
    </r>
  </si>
  <si>
    <t>E.介護保険給付（D×0.8）</t>
  </si>
  <si>
    <t>介護保険負担（8割）分の算出。</t>
  </si>
  <si>
    <t>￥62/月</t>
  </si>
  <si>
    <t>￥104/月</t>
  </si>
  <si>
    <t>￥626/月</t>
  </si>
  <si>
    <t>￥42/入居時</t>
  </si>
  <si>
    <t>￥836/月</t>
  </si>
  <si>
    <t>￥546/日</t>
  </si>
  <si>
    <t>￥12/回</t>
  </si>
  <si>
    <t>¥26/月</t>
  </si>
  <si>
    <t>￥40/月</t>
  </si>
  <si>
    <r>
      <t>施設サービス利用料金表</t>
    </r>
    <r>
      <rPr>
        <b/>
        <sz val="16"/>
        <color indexed="10"/>
        <rFont val="ＭＳ Ｐゴシック"/>
        <family val="3"/>
      </rPr>
      <t>（3割）</t>
    </r>
  </si>
  <si>
    <t>E.介護保険給付（D×0.7）</t>
  </si>
  <si>
    <t>介護保険負担（7割）分の算出。</t>
  </si>
  <si>
    <t>￥93/月</t>
  </si>
  <si>
    <t>￥156/月</t>
  </si>
  <si>
    <t>￥939/月</t>
  </si>
  <si>
    <t>￥63/入居時</t>
  </si>
  <si>
    <t>￥1254/月</t>
  </si>
  <si>
    <t>￥819/日</t>
  </si>
  <si>
    <t>￥18/回</t>
  </si>
  <si>
    <t>¥39/月</t>
  </si>
  <si>
    <t>￥60/月</t>
  </si>
  <si>
    <t>￥102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</si>
</sst>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quot;\&quot;0"/>
    <numFmt numFmtId="179" formatCode="0&quot;単&quot;&quot;位&quot;"/>
    <numFmt numFmtId="180" formatCode="0&quot;円&quot;"/>
  </numFmts>
  <fonts count="26">
    <font>
      <sz val="11"/>
      <name val="ＭＳ Ｐゴシック"/>
      <family val="3"/>
    </font>
    <font>
      <b/>
      <sz val="18"/>
      <name val="ＭＳ Ｐゴシック"/>
      <family val="3"/>
    </font>
    <font>
      <b/>
      <sz val="16"/>
      <name val="ＭＳ Ｐゴシック"/>
      <family val="3"/>
    </font>
    <font>
      <b/>
      <sz val="11"/>
      <name val="ＭＳ Ｐゴシック"/>
      <family val="3"/>
    </font>
    <font>
      <sz val="9"/>
      <name val="ＭＳ Ｐゴシック"/>
      <family val="3"/>
    </font>
    <font>
      <sz val="11"/>
      <color indexed="8"/>
      <name val="ＭＳ Ｐゴシック"/>
      <family val="3"/>
    </font>
    <font>
      <b/>
      <sz val="11"/>
      <color indexed="52"/>
      <name val="ＭＳ Ｐゴシック"/>
      <family val="3"/>
    </font>
    <font>
      <b/>
      <sz val="15"/>
      <color indexed="54"/>
      <name val="ＭＳ Ｐゴシック"/>
      <family val="3"/>
    </font>
    <font>
      <sz val="11"/>
      <color indexed="60"/>
      <name val="ＭＳ Ｐゴシック"/>
      <family val="3"/>
    </font>
    <font>
      <sz val="11"/>
      <color indexed="9"/>
      <name val="ＭＳ Ｐゴシック"/>
      <family val="3"/>
    </font>
    <font>
      <sz val="11"/>
      <color indexed="17"/>
      <name val="ＭＳ Ｐゴシック"/>
      <family val="3"/>
    </font>
    <font>
      <b/>
      <sz val="11"/>
      <color indexed="54"/>
      <name val="ＭＳ Ｐゴシック"/>
      <family val="3"/>
    </font>
    <font>
      <b/>
      <sz val="11"/>
      <color indexed="63"/>
      <name val="ＭＳ Ｐゴシック"/>
      <family val="3"/>
    </font>
    <font>
      <sz val="18"/>
      <color indexed="54"/>
      <name val="ＭＳ Ｐゴシック"/>
      <family val="3"/>
    </font>
    <font>
      <u val="single"/>
      <sz val="11"/>
      <color indexed="12"/>
      <name val="ＭＳ Ｐゴシック"/>
      <family val="3"/>
    </font>
    <font>
      <b/>
      <sz val="11"/>
      <color indexed="8"/>
      <name val="ＭＳ Ｐゴシック"/>
      <family val="3"/>
    </font>
    <font>
      <b/>
      <sz val="11"/>
      <color indexed="9"/>
      <name val="ＭＳ Ｐゴシック"/>
      <family val="3"/>
    </font>
    <font>
      <b/>
      <sz val="13"/>
      <color indexed="54"/>
      <name val="ＭＳ Ｐゴシック"/>
      <family val="3"/>
    </font>
    <font>
      <sz val="11"/>
      <color indexed="10"/>
      <name val="ＭＳ Ｐゴシック"/>
      <family val="3"/>
    </font>
    <font>
      <i/>
      <sz val="11"/>
      <color indexed="23"/>
      <name val="ＭＳ Ｐゴシック"/>
      <family val="3"/>
    </font>
    <font>
      <u val="single"/>
      <sz val="11"/>
      <color indexed="20"/>
      <name val="ＭＳ Ｐゴシック"/>
      <family val="3"/>
    </font>
    <font>
      <sz val="11"/>
      <color indexed="62"/>
      <name val="ＭＳ Ｐゴシック"/>
      <family val="3"/>
    </font>
    <font>
      <sz val="11"/>
      <color indexed="52"/>
      <name val="ＭＳ Ｐゴシック"/>
      <family val="3"/>
    </font>
    <font>
      <sz val="11"/>
      <color indexed="20"/>
      <name val="ＭＳ Ｐゴシック"/>
      <family val="3"/>
    </font>
    <font>
      <b/>
      <sz val="16"/>
      <color indexed="10"/>
      <name val="ＭＳ Ｐゴシック"/>
      <family val="3"/>
    </font>
    <font>
      <sz val="11"/>
      <color indexed="8"/>
      <name val="Calibri"/>
      <family val="3"/>
    </font>
  </fonts>
  <fills count="19">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53"/>
        <bgColor indexed="64"/>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color indexed="63"/>
      </right>
      <top style="thin"/>
      <bottom style="thin"/>
    </border>
    <border>
      <left style="thin"/>
      <right style="hair"/>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color indexed="63"/>
      </left>
      <right style="thin"/>
      <top style="thin"/>
      <bottom style="double"/>
    </border>
    <border>
      <left style="hair"/>
      <right style="thin"/>
      <top style="thin"/>
      <bottom style="hair"/>
    </border>
    <border>
      <left style="thin"/>
      <right style="hair"/>
      <top style="thin"/>
      <bottom style="hair"/>
    </border>
    <border>
      <left style="thin"/>
      <right>
        <color indexed="63"/>
      </right>
      <top>
        <color indexed="63"/>
      </top>
      <bottom>
        <color indexed="63"/>
      </bottom>
    </border>
    <border>
      <left style="thin"/>
      <right style="thin"/>
      <top style="double"/>
      <bottom style="thin"/>
    </border>
    <border>
      <left>
        <color indexed="63"/>
      </left>
      <right style="thin"/>
      <top style="hair"/>
      <bottom>
        <color indexed="63"/>
      </bottom>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style="thin"/>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5" fillId="0" borderId="0" applyFont="0" applyFill="0" applyBorder="0" applyAlignment="0" applyProtection="0"/>
    <xf numFmtId="0" fontId="21" fillId="2" borderId="1" applyNumberFormat="0" applyAlignment="0" applyProtection="0"/>
    <xf numFmtId="176" fontId="25" fillId="0" borderId="0" applyFont="0" applyFill="0" applyBorder="0" applyAlignment="0" applyProtection="0"/>
    <xf numFmtId="177" fontId="5" fillId="0" borderId="0" applyFont="0" applyFill="0" applyBorder="0" applyAlignment="0" applyProtection="0"/>
    <xf numFmtId="0" fontId="5" fillId="3" borderId="0" applyNumberFormat="0" applyBorder="0" applyAlignment="0" applyProtection="0"/>
    <xf numFmtId="177" fontId="25" fillId="0" borderId="0" applyFont="0" applyFill="0" applyBorder="0" applyAlignment="0" applyProtection="0"/>
    <xf numFmtId="0" fontId="5" fillId="4" borderId="0" applyNumberFormat="0" applyBorder="0" applyAlignment="0" applyProtection="0"/>
    <xf numFmtId="0" fontId="0" fillId="4" borderId="2" applyNumberFormat="0" applyFont="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5" borderId="0" applyNumberFormat="0" applyBorder="0" applyAlignment="0" applyProtection="0"/>
    <xf numFmtId="0" fontId="20" fillId="0" borderId="0" applyNumberFormat="0" applyFill="0" applyBorder="0" applyAlignment="0" applyProtection="0"/>
    <xf numFmtId="0" fontId="10" fillId="6" borderId="0" applyNumberFormat="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9" fillId="7" borderId="0" applyNumberFormat="0" applyBorder="0" applyAlignment="0" applyProtection="0"/>
    <xf numFmtId="0" fontId="12" fillId="8" borderId="4" applyNumberFormat="0" applyAlignment="0" applyProtection="0"/>
    <xf numFmtId="0" fontId="7" fillId="0" borderId="5" applyNumberFormat="0" applyFill="0" applyAlignment="0" applyProtection="0"/>
    <xf numFmtId="0" fontId="17" fillId="0" borderId="6" applyNumberFormat="0" applyFill="0" applyAlignment="0" applyProtection="0"/>
    <xf numFmtId="0" fontId="6" fillId="8" borderId="1" applyNumberFormat="0" applyAlignment="0" applyProtection="0"/>
    <xf numFmtId="0" fontId="11" fillId="0" borderId="7" applyNumberFormat="0" applyFill="0" applyAlignment="0" applyProtection="0"/>
    <xf numFmtId="0" fontId="11" fillId="0" borderId="0" applyNumberFormat="0" applyFill="0" applyBorder="0" applyAlignment="0" applyProtection="0"/>
    <xf numFmtId="0" fontId="9" fillId="9" borderId="0" applyNumberFormat="0" applyBorder="0" applyAlignment="0" applyProtection="0"/>
    <xf numFmtId="0" fontId="16" fillId="10" borderId="8" applyNumberFormat="0" applyAlignment="0" applyProtection="0"/>
    <xf numFmtId="0" fontId="5" fillId="3" borderId="0" applyNumberFormat="0" applyBorder="0" applyAlignment="0" applyProtection="0"/>
    <xf numFmtId="0" fontId="15" fillId="0" borderId="9" applyNumberFormat="0" applyFill="0" applyAlignment="0" applyProtection="0"/>
    <xf numFmtId="0" fontId="23" fillId="11" borderId="0" applyNumberFormat="0" applyBorder="0" applyAlignment="0" applyProtection="0"/>
    <xf numFmtId="0" fontId="8" fillId="12" borderId="0" applyNumberFormat="0" applyBorder="0" applyAlignment="0" applyProtection="0"/>
    <xf numFmtId="0" fontId="9"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9"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9" fillId="8" borderId="0" applyNumberFormat="0" applyBorder="0" applyAlignment="0" applyProtection="0"/>
    <xf numFmtId="0" fontId="9" fillId="16" borderId="0" applyNumberFormat="0" applyBorder="0" applyAlignment="0" applyProtection="0"/>
    <xf numFmtId="0" fontId="5" fillId="12" borderId="0" applyNumberFormat="0" applyBorder="0" applyAlignment="0" applyProtection="0"/>
    <xf numFmtId="0" fontId="9" fillId="12" borderId="0" applyNumberFormat="0" applyBorder="0" applyAlignment="0" applyProtection="0"/>
    <xf numFmtId="0" fontId="9" fillId="17" borderId="0" applyNumberFormat="0" applyBorder="0" applyAlignment="0" applyProtection="0"/>
    <xf numFmtId="0" fontId="5" fillId="12" borderId="0" applyNumberFormat="0" applyBorder="0" applyAlignment="0" applyProtection="0"/>
    <xf numFmtId="0" fontId="9" fillId="7" borderId="0" applyNumberFormat="0" applyBorder="0" applyAlignment="0" applyProtection="0"/>
  </cellStyleXfs>
  <cellXfs count="116">
    <xf numFmtId="0" fontId="0" fillId="0" borderId="0" xfId="0" applyAlignment="1">
      <alignment vertical="center"/>
    </xf>
    <xf numFmtId="0" fontId="0" fillId="0" borderId="0" xfId="0" applyAlignment="1">
      <alignment vertical="center" shrinkToFit="1"/>
    </xf>
    <xf numFmtId="0" fontId="1" fillId="0" borderId="0" xfId="0" applyFont="1" applyAlignment="1">
      <alignment vertical="center" shrinkToFit="1"/>
    </xf>
    <xf numFmtId="0" fontId="2" fillId="0" borderId="0" xfId="0" applyFont="1" applyAlignment="1">
      <alignment horizontal="center" vertical="center" shrinkToFit="1"/>
    </xf>
    <xf numFmtId="0" fontId="3" fillId="0" borderId="0" xfId="0" applyFont="1" applyAlignment="1">
      <alignment horizontal="left" vertical="center" shrinkToFit="1"/>
    </xf>
    <xf numFmtId="0" fontId="0" fillId="0" borderId="10" xfId="0" applyBorder="1" applyAlignment="1">
      <alignment horizontal="center" vertical="center" shrinkToFit="1"/>
    </xf>
    <xf numFmtId="0" fontId="0" fillId="18" borderId="11" xfId="0" applyFill="1" applyBorder="1" applyAlignment="1">
      <alignment horizontal="left" vertical="center" shrinkToFit="1"/>
    </xf>
    <xf numFmtId="0" fontId="0" fillId="0" borderId="12" xfId="0" applyBorder="1" applyAlignment="1">
      <alignment horizontal="left" vertical="center" shrinkToFit="1"/>
    </xf>
    <xf numFmtId="0" fontId="0" fillId="18" borderId="13" xfId="0" applyFill="1" applyBorder="1" applyAlignment="1">
      <alignment horizontal="left" vertical="center" shrinkToFit="1"/>
    </xf>
    <xf numFmtId="0" fontId="0" fillId="0" borderId="14" xfId="0" applyBorder="1" applyAlignment="1">
      <alignment horizontal="left" vertical="center" shrinkToFit="1"/>
    </xf>
    <xf numFmtId="0" fontId="0" fillId="0" borderId="11" xfId="0" applyBorder="1" applyAlignment="1">
      <alignment horizontal="left" vertical="center" shrinkToFit="1"/>
    </xf>
    <xf numFmtId="0" fontId="0" fillId="0" borderId="15" xfId="0" applyBorder="1" applyAlignment="1">
      <alignment horizontal="left" vertical="center" shrinkToFit="1"/>
    </xf>
    <xf numFmtId="0" fontId="0" fillId="0" borderId="10"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3" fillId="0" borderId="14" xfId="0" applyFont="1" applyBorder="1" applyAlignment="1">
      <alignment horizontal="left" vertical="center" shrinkToFit="1"/>
    </xf>
    <xf numFmtId="0" fontId="3" fillId="0" borderId="19" xfId="0" applyFont="1" applyBorder="1" applyAlignment="1">
      <alignment horizontal="left" vertical="center" shrinkToFit="1"/>
    </xf>
    <xf numFmtId="178" fontId="0" fillId="0" borderId="10" xfId="0" applyNumberFormat="1" applyBorder="1" applyAlignment="1">
      <alignment horizontal="center" vertical="center" shrinkToFit="1"/>
    </xf>
    <xf numFmtId="0" fontId="0" fillId="0" borderId="0" xfId="0" applyAlignment="1">
      <alignment horizontal="lef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178" fontId="0" fillId="0" borderId="21" xfId="0" applyNumberFormat="1" applyBorder="1" applyAlignment="1">
      <alignment horizontal="center" vertical="center" shrinkToFit="1"/>
    </xf>
    <xf numFmtId="178" fontId="0" fillId="0" borderId="20" xfId="0" applyNumberFormat="1" applyBorder="1" applyAlignment="1">
      <alignment horizontal="center" vertical="center" shrinkToFit="1"/>
    </xf>
    <xf numFmtId="178" fontId="0" fillId="0" borderId="22" xfId="0" applyNumberFormat="1" applyBorder="1" applyAlignment="1">
      <alignment horizontal="center" vertical="center" shrinkToFit="1"/>
    </xf>
    <xf numFmtId="178" fontId="0" fillId="0" borderId="19" xfId="0" applyNumberFormat="1" applyBorder="1" applyAlignment="1">
      <alignment horizontal="center" vertical="center" shrinkToFit="1"/>
    </xf>
    <xf numFmtId="178" fontId="0" fillId="0" borderId="23" xfId="0" applyNumberFormat="1" applyBorder="1" applyAlignment="1">
      <alignment horizontal="center" vertical="center" shrinkToFit="1"/>
    </xf>
    <xf numFmtId="0" fontId="3" fillId="0" borderId="0" xfId="0" applyFont="1" applyAlignment="1">
      <alignment horizontal="center" vertical="center" shrinkToFit="1"/>
    </xf>
    <xf numFmtId="0" fontId="0" fillId="18" borderId="24" xfId="0" applyFill="1" applyBorder="1" applyAlignment="1">
      <alignment horizontal="center" vertical="center" wrapText="1" shrinkToFit="1"/>
    </xf>
    <xf numFmtId="0" fontId="0" fillId="18" borderId="25" xfId="0" applyFill="1" applyBorder="1" applyAlignment="1">
      <alignment horizontal="center" vertical="center" wrapText="1" shrinkToFit="1"/>
    </xf>
    <xf numFmtId="0" fontId="0" fillId="18" borderId="26" xfId="0" applyFill="1" applyBorder="1" applyAlignment="1">
      <alignment horizontal="center" vertical="center" wrapText="1" shrinkToFit="1"/>
    </xf>
    <xf numFmtId="0" fontId="0" fillId="18" borderId="27" xfId="0" applyFill="1" applyBorder="1" applyAlignment="1">
      <alignment horizontal="center" vertical="center" wrapText="1" shrinkToFit="1"/>
    </xf>
    <xf numFmtId="0" fontId="0" fillId="18" borderId="28" xfId="0" applyFill="1" applyBorder="1" applyAlignment="1">
      <alignment horizontal="center" vertical="center" wrapText="1" shrinkToFit="1"/>
    </xf>
    <xf numFmtId="0" fontId="0" fillId="18" borderId="29" xfId="0" applyFill="1" applyBorder="1" applyAlignment="1">
      <alignment horizontal="center" vertical="center" wrapText="1" shrinkToFit="1"/>
    </xf>
    <xf numFmtId="0" fontId="0" fillId="18" borderId="24" xfId="0" applyFill="1" applyBorder="1" applyAlignment="1">
      <alignment horizontal="center" vertical="center" shrinkToFit="1"/>
    </xf>
    <xf numFmtId="0" fontId="0" fillId="18" borderId="25" xfId="0" applyFill="1" applyBorder="1" applyAlignment="1">
      <alignment horizontal="center" vertical="center" shrinkToFit="1"/>
    </xf>
    <xf numFmtId="0" fontId="0" fillId="18" borderId="26" xfId="0" applyFill="1" applyBorder="1" applyAlignment="1">
      <alignment horizontal="center" vertical="center" shrinkToFit="1"/>
    </xf>
    <xf numFmtId="0" fontId="0" fillId="18" borderId="27" xfId="0" applyFill="1" applyBorder="1" applyAlignment="1">
      <alignment horizontal="center" vertical="center" shrinkToFit="1"/>
    </xf>
    <xf numFmtId="0" fontId="0" fillId="18" borderId="28" xfId="0" applyFill="1" applyBorder="1" applyAlignment="1">
      <alignment horizontal="center" vertical="center" shrinkToFit="1"/>
    </xf>
    <xf numFmtId="0" fontId="0" fillId="18" borderId="29" xfId="0" applyFill="1" applyBorder="1" applyAlignment="1">
      <alignment horizontal="center" vertical="center" shrinkToFit="1"/>
    </xf>
    <xf numFmtId="0" fontId="0" fillId="18" borderId="10" xfId="0" applyFill="1" applyBorder="1" applyAlignment="1">
      <alignment horizontal="center" vertical="center" shrinkToFit="1"/>
    </xf>
    <xf numFmtId="0" fontId="0" fillId="18" borderId="30" xfId="0" applyFill="1" applyBorder="1" applyAlignment="1">
      <alignment horizontal="center" vertical="center" shrinkToFit="1"/>
    </xf>
    <xf numFmtId="0" fontId="0" fillId="18" borderId="19" xfId="0" applyFill="1" applyBorder="1" applyAlignment="1">
      <alignment horizontal="center" vertical="center" shrinkToFit="1"/>
    </xf>
    <xf numFmtId="0" fontId="0" fillId="18" borderId="31" xfId="0" applyFill="1" applyBorder="1" applyAlignment="1">
      <alignment horizontal="center" vertical="center" shrinkToFit="1"/>
    </xf>
    <xf numFmtId="0" fontId="1" fillId="0" borderId="0" xfId="0" applyFont="1" applyAlignment="1">
      <alignment horizontal="center" vertical="center" shrinkToFit="1"/>
    </xf>
    <xf numFmtId="179" fontId="0" fillId="18" borderId="11" xfId="0" applyNumberFormat="1" applyFill="1" applyBorder="1" applyAlignment="1">
      <alignment horizontal="center" vertical="center" shrinkToFit="1"/>
    </xf>
    <xf numFmtId="179" fontId="0" fillId="18" borderId="24" xfId="0" applyNumberFormat="1" applyFill="1" applyBorder="1" applyAlignment="1">
      <alignment horizontal="center" vertical="center" shrinkToFit="1"/>
    </xf>
    <xf numFmtId="179" fontId="0" fillId="0" borderId="12" xfId="0" applyNumberFormat="1" applyBorder="1" applyAlignment="1">
      <alignment horizontal="center" vertical="center" shrinkToFit="1"/>
    </xf>
    <xf numFmtId="179" fontId="0" fillId="18" borderId="13" xfId="0" applyNumberFormat="1" applyFill="1" applyBorder="1" applyAlignment="1">
      <alignment horizontal="center" vertical="center" shrinkToFit="1"/>
    </xf>
    <xf numFmtId="179" fontId="0" fillId="0" borderId="15" xfId="0" applyNumberFormat="1" applyBorder="1" applyAlignment="1">
      <alignment horizontal="center" vertical="center" shrinkToFit="1"/>
    </xf>
    <xf numFmtId="179" fontId="0" fillId="0" borderId="32" xfId="0" applyNumberFormat="1" applyBorder="1" applyAlignment="1">
      <alignment horizontal="center" vertical="center" shrinkToFit="1"/>
    </xf>
    <xf numFmtId="179" fontId="0" fillId="0" borderId="13" xfId="0" applyNumberFormat="1" applyBorder="1" applyAlignment="1">
      <alignment horizontal="center" vertical="center" shrinkToFit="1"/>
    </xf>
    <xf numFmtId="179" fontId="0" fillId="0" borderId="14" xfId="0" applyNumberFormat="1" applyBorder="1" applyAlignment="1">
      <alignment horizontal="center" vertical="center" shrinkToFit="1"/>
    </xf>
    <xf numFmtId="179" fontId="0" fillId="0" borderId="10" xfId="0" applyNumberFormat="1" applyBorder="1" applyAlignment="1">
      <alignment horizontal="center" vertical="center" shrinkToFit="1"/>
    </xf>
    <xf numFmtId="0" fontId="0" fillId="0" borderId="33" xfId="0" applyBorder="1" applyAlignment="1">
      <alignment horizontal="left" vertical="center" shrinkToFit="1"/>
    </xf>
    <xf numFmtId="179" fontId="0" fillId="0" borderId="18" xfId="0" applyNumberFormat="1" applyBorder="1" applyAlignment="1">
      <alignment horizontal="center" vertical="center" shrinkToFit="1"/>
    </xf>
    <xf numFmtId="180" fontId="0" fillId="0" borderId="14" xfId="0" applyNumberFormat="1" applyBorder="1" applyAlignment="1">
      <alignment horizontal="center" vertical="center" shrinkToFit="1"/>
    </xf>
    <xf numFmtId="180" fontId="0" fillId="0" borderId="10" xfId="0" applyNumberFormat="1" applyBorder="1" applyAlignment="1">
      <alignment horizontal="center" vertical="center" shrinkToFit="1"/>
    </xf>
    <xf numFmtId="180" fontId="0" fillId="0" borderId="27" xfId="0" applyNumberFormat="1" applyBorder="1" applyAlignment="1">
      <alignment horizontal="center" vertical="center" shrinkToFit="1"/>
    </xf>
    <xf numFmtId="180" fontId="0" fillId="0" borderId="28" xfId="0" applyNumberFormat="1" applyBorder="1" applyAlignment="1">
      <alignment horizontal="center" vertical="center" shrinkToFit="1"/>
    </xf>
    <xf numFmtId="180" fontId="0" fillId="0" borderId="29" xfId="0" applyNumberFormat="1" applyBorder="1" applyAlignment="1">
      <alignment horizontal="center" vertical="center" shrinkToFit="1"/>
    </xf>
    <xf numFmtId="180" fontId="0" fillId="0" borderId="18" xfId="0" applyNumberFormat="1" applyBorder="1" applyAlignment="1">
      <alignment horizontal="center" vertical="center" shrinkToFit="1"/>
    </xf>
    <xf numFmtId="180" fontId="3" fillId="0" borderId="14" xfId="0" applyNumberFormat="1" applyFont="1" applyBorder="1" applyAlignment="1">
      <alignment horizontal="center" vertical="center" shrinkToFit="1"/>
    </xf>
    <xf numFmtId="0" fontId="0" fillId="0" borderId="25" xfId="0" applyBorder="1" applyAlignment="1">
      <alignment horizontal="left" vertical="center" shrinkToFit="1"/>
    </xf>
    <xf numFmtId="178" fontId="3" fillId="0" borderId="10" xfId="0" applyNumberFormat="1" applyFont="1" applyBorder="1" applyAlignment="1">
      <alignment horizontal="center" vertical="center" shrinkToFit="1"/>
    </xf>
    <xf numFmtId="0" fontId="0" fillId="0" borderId="0" xfId="0" applyAlignment="1">
      <alignment horizontal="center" vertical="center" shrinkToFit="1"/>
    </xf>
    <xf numFmtId="178" fontId="0" fillId="18" borderId="24" xfId="0" applyNumberFormat="1" applyFill="1" applyBorder="1" applyAlignment="1">
      <alignment horizontal="center" vertical="center" wrapText="1" shrinkToFit="1"/>
    </xf>
    <xf numFmtId="178" fontId="0" fillId="18" borderId="25" xfId="0" applyNumberFormat="1" applyFill="1" applyBorder="1" applyAlignment="1">
      <alignment horizontal="center" vertical="center" wrapText="1" shrinkToFit="1"/>
    </xf>
    <xf numFmtId="178" fontId="0" fillId="18" borderId="26" xfId="0" applyNumberFormat="1" applyFill="1" applyBorder="1" applyAlignment="1">
      <alignment horizontal="center" vertical="center" wrapText="1" shrinkToFit="1"/>
    </xf>
    <xf numFmtId="0" fontId="0" fillId="18" borderId="24" xfId="0" applyFill="1" applyBorder="1" applyAlignment="1">
      <alignment horizontal="left" vertical="center" wrapText="1" shrinkToFit="1"/>
    </xf>
    <xf numFmtId="0" fontId="0" fillId="18" borderId="25" xfId="0" applyFill="1" applyBorder="1" applyAlignment="1">
      <alignment horizontal="left" vertical="center" wrapText="1" shrinkToFit="1"/>
    </xf>
    <xf numFmtId="178" fontId="0" fillId="18" borderId="27" xfId="0" applyNumberFormat="1" applyFill="1" applyBorder="1" applyAlignment="1">
      <alignment horizontal="center" vertical="center" wrapText="1" shrinkToFit="1"/>
    </xf>
    <xf numFmtId="178" fontId="0" fillId="18" borderId="28" xfId="0" applyNumberFormat="1" applyFill="1" applyBorder="1" applyAlignment="1">
      <alignment horizontal="center" vertical="center" wrapText="1" shrinkToFit="1"/>
    </xf>
    <xf numFmtId="178" fontId="0" fillId="18" borderId="29" xfId="0" applyNumberFormat="1" applyFill="1" applyBorder="1" applyAlignment="1">
      <alignment horizontal="center" vertical="center" wrapText="1" shrinkToFit="1"/>
    </xf>
    <xf numFmtId="0" fontId="0" fillId="18" borderId="27" xfId="0" applyFill="1" applyBorder="1" applyAlignment="1">
      <alignment horizontal="left" vertical="center" wrapText="1" shrinkToFit="1"/>
    </xf>
    <xf numFmtId="0" fontId="0" fillId="18" borderId="28" xfId="0" applyFill="1" applyBorder="1" applyAlignment="1">
      <alignment horizontal="left" vertical="center" wrapText="1" shrinkToFit="1"/>
    </xf>
    <xf numFmtId="178" fontId="0" fillId="18" borderId="10" xfId="0" applyNumberFormat="1" applyFill="1" applyBorder="1" applyAlignment="1">
      <alignment horizontal="center" vertical="center" shrinkToFit="1"/>
    </xf>
    <xf numFmtId="0" fontId="0" fillId="18" borderId="10" xfId="0" applyFill="1" applyBorder="1" applyAlignment="1">
      <alignment horizontal="left" vertical="center" shrinkToFit="1"/>
    </xf>
    <xf numFmtId="178" fontId="0" fillId="18" borderId="30" xfId="0" applyNumberFormat="1" applyFill="1" applyBorder="1" applyAlignment="1">
      <alignment horizontal="center" vertical="center" shrinkToFit="1"/>
    </xf>
    <xf numFmtId="178" fontId="0" fillId="18" borderId="19" xfId="0" applyNumberFormat="1" applyFill="1" applyBorder="1" applyAlignment="1">
      <alignment horizontal="center" vertical="center" shrinkToFit="1"/>
    </xf>
    <xf numFmtId="178" fontId="0" fillId="18" borderId="31" xfId="0" applyNumberFormat="1" applyFill="1" applyBorder="1" applyAlignment="1">
      <alignment horizontal="center" vertical="center" shrinkToFit="1"/>
    </xf>
    <xf numFmtId="0" fontId="0" fillId="18" borderId="30" xfId="0" applyFill="1" applyBorder="1" applyAlignment="1">
      <alignment horizontal="left" vertical="center" shrinkToFit="1"/>
    </xf>
    <xf numFmtId="0" fontId="0" fillId="18" borderId="19" xfId="0" applyFill="1" applyBorder="1" applyAlignment="1">
      <alignment horizontal="left" vertical="center" shrinkToFit="1"/>
    </xf>
    <xf numFmtId="179" fontId="0" fillId="18" borderId="34" xfId="0" applyNumberFormat="1" applyFill="1" applyBorder="1" applyAlignment="1">
      <alignment horizontal="center" vertical="center" shrinkToFit="1"/>
    </xf>
    <xf numFmtId="179" fontId="0" fillId="18" borderId="32" xfId="0" applyNumberFormat="1" applyFill="1" applyBorder="1" applyAlignment="1">
      <alignment horizontal="center" vertical="center" shrinkToFit="1"/>
    </xf>
    <xf numFmtId="179" fontId="0" fillId="18" borderId="35" xfId="0" applyNumberFormat="1" applyFill="1" applyBorder="1" applyAlignment="1">
      <alignment horizontal="center" vertical="center" shrinkToFit="1"/>
    </xf>
    <xf numFmtId="179" fontId="0" fillId="18" borderId="26" xfId="0" applyNumberFormat="1" applyFill="1" applyBorder="1" applyAlignment="1">
      <alignment horizontal="center" vertical="center" shrinkToFit="1"/>
    </xf>
    <xf numFmtId="0" fontId="0" fillId="0" borderId="36" xfId="0" applyBorder="1" applyAlignment="1">
      <alignment horizontal="left" vertical="center" shrinkToFit="1"/>
    </xf>
    <xf numFmtId="0" fontId="0" fillId="0" borderId="36" xfId="0" applyBorder="1" applyAlignment="1">
      <alignment horizontal="center" vertical="center" shrinkToFit="1"/>
    </xf>
    <xf numFmtId="178" fontId="0" fillId="0" borderId="31" xfId="0" applyNumberFormat="1" applyBorder="1" applyAlignment="1">
      <alignment horizontal="center" vertical="center" shrinkToFit="1"/>
    </xf>
    <xf numFmtId="180" fontId="0" fillId="0" borderId="11" xfId="0" applyNumberFormat="1" applyBorder="1" applyAlignment="1">
      <alignment horizontal="center" vertical="center" shrinkToFit="1"/>
    </xf>
    <xf numFmtId="180" fontId="3" fillId="0" borderId="37" xfId="0" applyNumberFormat="1" applyFont="1" applyBorder="1" applyAlignment="1">
      <alignment horizontal="center" vertical="center" shrinkToFit="1"/>
    </xf>
    <xf numFmtId="0" fontId="3" fillId="0" borderId="28" xfId="0" applyFont="1" applyBorder="1" applyAlignment="1">
      <alignment horizontal="left" vertical="center" shrinkToFit="1"/>
    </xf>
    <xf numFmtId="0" fontId="0" fillId="18" borderId="26" xfId="0" applyFill="1" applyBorder="1" applyAlignment="1">
      <alignment horizontal="left" vertical="center" shrinkToFit="1"/>
    </xf>
    <xf numFmtId="0" fontId="0" fillId="0" borderId="38" xfId="0" applyBorder="1" applyAlignment="1">
      <alignment horizontal="left" vertical="center" shrinkToFit="1"/>
    </xf>
    <xf numFmtId="0" fontId="0" fillId="18" borderId="39" xfId="0" applyFill="1" applyBorder="1" applyAlignment="1">
      <alignment horizontal="left" vertical="center" shrinkToFit="1"/>
    </xf>
    <xf numFmtId="0" fontId="4" fillId="0" borderId="40" xfId="0" applyFont="1" applyBorder="1" applyAlignment="1">
      <alignment horizontal="left" vertical="top" wrapText="1" shrinkToFit="1"/>
    </xf>
    <xf numFmtId="0" fontId="4" fillId="0" borderId="41" xfId="0" applyFont="1" applyBorder="1" applyAlignment="1">
      <alignment horizontal="left" vertical="top" wrapText="1" shrinkToFit="1"/>
    </xf>
    <xf numFmtId="0" fontId="4" fillId="0" borderId="42" xfId="0" applyFont="1" applyBorder="1" applyAlignment="1">
      <alignment horizontal="left" vertical="top" wrapText="1" shrinkToFit="1"/>
    </xf>
    <xf numFmtId="0" fontId="4" fillId="0" borderId="43" xfId="0" applyFont="1" applyBorder="1" applyAlignment="1">
      <alignment horizontal="left" vertical="top" wrapText="1" shrinkToFit="1"/>
    </xf>
    <xf numFmtId="0" fontId="0" fillId="0" borderId="39" xfId="0" applyBorder="1" applyAlignment="1">
      <alignment horizontal="left" vertical="center" shrinkToFit="1"/>
    </xf>
    <xf numFmtId="0" fontId="0" fillId="0" borderId="13" xfId="0" applyBorder="1" applyAlignment="1">
      <alignment horizontal="left" vertical="center" shrinkToFit="1"/>
    </xf>
    <xf numFmtId="0" fontId="0" fillId="0" borderId="44" xfId="0" applyBorder="1"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18" borderId="26" xfId="0" applyFill="1" applyBorder="1" applyAlignment="1">
      <alignment horizontal="left" vertical="center" wrapText="1" shrinkToFit="1"/>
    </xf>
    <xf numFmtId="0" fontId="0" fillId="18" borderId="29" xfId="0" applyFill="1" applyBorder="1" applyAlignment="1">
      <alignment horizontal="left" vertical="center" wrapText="1" shrinkToFit="1"/>
    </xf>
    <xf numFmtId="0" fontId="0" fillId="18" borderId="31" xfId="0" applyFill="1" applyBorder="1" applyAlignment="1">
      <alignment horizontal="left" vertical="center" shrinkToFit="1"/>
    </xf>
    <xf numFmtId="58" fontId="0" fillId="0" borderId="0" xfId="0" applyNumberFormat="1" applyAlignment="1">
      <alignment horizontal="right" vertical="center" shrinkToFit="1"/>
    </xf>
    <xf numFmtId="0" fontId="0" fillId="0" borderId="0" xfId="0" applyAlignment="1">
      <alignment horizontal="right" vertical="center" shrinkToFit="1"/>
    </xf>
    <xf numFmtId="0" fontId="4" fillId="0" borderId="38" xfId="0" applyFont="1" applyBorder="1" applyAlignment="1">
      <alignment horizontal="left" vertical="top" wrapText="1" shrinkToFit="1"/>
    </xf>
    <xf numFmtId="0" fontId="4" fillId="0" borderId="45" xfId="0" applyFont="1" applyBorder="1" applyAlignment="1">
      <alignment horizontal="left" vertical="top" wrapText="1" shrinkToFit="1"/>
    </xf>
    <xf numFmtId="0" fontId="0" fillId="0" borderId="0" xfId="0" applyAlignment="1">
      <alignment vertical="center"/>
    </xf>
    <xf numFmtId="0" fontId="0" fillId="0" borderId="36" xfId="0" applyBorder="1" applyAlignment="1">
      <alignment vertical="center"/>
    </xf>
    <xf numFmtId="0" fontId="0" fillId="0" borderId="0" xfId="0" applyBorder="1" applyAlignment="1">
      <alignment vertical="center" shrinkToFit="1"/>
    </xf>
    <xf numFmtId="0" fontId="0" fillId="0" borderId="29" xfId="0" applyBorder="1" applyAlignment="1">
      <alignment horizontal="left" vertical="center" shrinkToFit="1"/>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I53"/>
  <sheetViews>
    <sheetView tabSelected="1" view="pageBreakPreview" zoomScale="60" workbookViewId="0" topLeftCell="A1">
      <selection activeCell="M48" sqref="M48:AJ48"/>
    </sheetView>
  </sheetViews>
  <sheetFormatPr defaultColWidth="2.625" defaultRowHeight="13.5"/>
  <cols>
    <col min="1" max="16384" width="2.625" style="1" customWidth="1"/>
  </cols>
  <sheetData>
    <row r="1" spans="1:52" ht="13.5" customHeight="1">
      <c r="A1" s="2"/>
      <c r="B1" s="2"/>
      <c r="C1" s="2"/>
      <c r="D1" s="2"/>
      <c r="E1" s="2"/>
      <c r="F1" s="2"/>
      <c r="G1" s="2"/>
      <c r="H1" s="2"/>
      <c r="I1" s="2"/>
      <c r="J1" s="2"/>
      <c r="K1" s="2"/>
      <c r="L1" s="2"/>
      <c r="M1" s="2"/>
      <c r="N1" s="2"/>
      <c r="O1" s="44" t="s">
        <v>0</v>
      </c>
      <c r="AL1" s="2"/>
      <c r="AM1" s="2"/>
      <c r="AN1" s="2"/>
      <c r="AO1" s="2"/>
      <c r="AP1" s="108" t="s">
        <v>1</v>
      </c>
      <c r="AQ1" s="109"/>
      <c r="AR1" s="109"/>
      <c r="AS1" s="109"/>
      <c r="AT1" s="109"/>
      <c r="AU1" s="109"/>
      <c r="AV1" s="109"/>
      <c r="AW1" s="109"/>
      <c r="AX1" s="109"/>
      <c r="AY1" s="109"/>
      <c r="AZ1" s="109"/>
    </row>
    <row r="2" spans="1:52" ht="13.5" customHeight="1">
      <c r="A2" s="2"/>
      <c r="B2" s="2"/>
      <c r="C2" s="2"/>
      <c r="D2" s="2"/>
      <c r="E2" s="2"/>
      <c r="F2" s="2"/>
      <c r="G2" s="2"/>
      <c r="H2" s="2"/>
      <c r="I2" s="2"/>
      <c r="J2" s="2"/>
      <c r="K2" s="2"/>
      <c r="L2" s="2"/>
      <c r="M2" s="2"/>
      <c r="N2" s="2"/>
      <c r="AL2" s="2"/>
      <c r="AM2" s="2"/>
      <c r="AN2" s="2"/>
      <c r="AO2" s="2"/>
      <c r="AP2" s="2"/>
      <c r="AQ2" s="2"/>
      <c r="AR2" s="2"/>
      <c r="AS2" s="2"/>
      <c r="AT2" s="2"/>
      <c r="AU2" s="2"/>
      <c r="AV2" s="2"/>
      <c r="AW2" s="2"/>
      <c r="AX2" s="2"/>
      <c r="AY2" s="2"/>
      <c r="AZ2" s="2"/>
    </row>
    <row r="3" spans="1:52" ht="13.5">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ht="13.5">
      <c r="A5" s="4" t="s">
        <v>3</v>
      </c>
      <c r="B5" s="4"/>
      <c r="C5" s="4"/>
      <c r="D5" s="4"/>
      <c r="E5" s="4"/>
      <c r="F5" s="4"/>
      <c r="G5" s="4"/>
      <c r="H5" s="4"/>
      <c r="I5" s="4"/>
      <c r="J5" s="4"/>
      <c r="K5" s="4"/>
      <c r="L5" s="4"/>
      <c r="M5" s="4"/>
      <c r="N5" s="4"/>
      <c r="AP5" s="109" t="s">
        <v>4</v>
      </c>
      <c r="AQ5" s="109"/>
      <c r="AR5" s="109"/>
      <c r="AS5" s="109"/>
      <c r="AT5" s="109"/>
      <c r="AU5" s="109"/>
      <c r="AV5" s="109"/>
      <c r="AW5" s="109"/>
      <c r="AX5" s="109"/>
      <c r="AY5" s="109"/>
      <c r="AZ5" s="109"/>
    </row>
    <row r="6" spans="1:52" ht="13.5">
      <c r="A6" s="5" t="s">
        <v>5</v>
      </c>
      <c r="B6" s="5"/>
      <c r="C6" s="5"/>
      <c r="D6" s="5"/>
      <c r="E6" s="5"/>
      <c r="F6" s="5"/>
      <c r="G6" s="5"/>
      <c r="H6" s="5"/>
      <c r="I6" s="5"/>
      <c r="J6" s="5"/>
      <c r="K6" s="5"/>
      <c r="L6" s="5"/>
      <c r="M6" s="5" t="s">
        <v>6</v>
      </c>
      <c r="N6" s="5"/>
      <c r="O6" s="5"/>
      <c r="P6" s="5"/>
      <c r="Q6" s="5" t="s">
        <v>7</v>
      </c>
      <c r="R6" s="5"/>
      <c r="S6" s="5"/>
      <c r="T6" s="5"/>
      <c r="U6" s="5" t="s">
        <v>8</v>
      </c>
      <c r="V6" s="5"/>
      <c r="W6" s="5"/>
      <c r="X6" s="5"/>
      <c r="Y6" s="5" t="s">
        <v>9</v>
      </c>
      <c r="Z6" s="5"/>
      <c r="AA6" s="5"/>
      <c r="AB6" s="5"/>
      <c r="AC6" s="5" t="s">
        <v>10</v>
      </c>
      <c r="AD6" s="5"/>
      <c r="AE6" s="5"/>
      <c r="AF6" s="5"/>
      <c r="AG6" s="5" t="s">
        <v>11</v>
      </c>
      <c r="AH6" s="5"/>
      <c r="AI6" s="5"/>
      <c r="AJ6" s="5"/>
      <c r="AK6" s="5"/>
      <c r="AL6" s="5"/>
      <c r="AM6" s="5"/>
      <c r="AN6" s="5"/>
      <c r="AO6" s="5"/>
      <c r="AP6" s="5"/>
      <c r="AQ6" s="5"/>
      <c r="AR6" s="5"/>
      <c r="AS6" s="5"/>
      <c r="AT6" s="5"/>
      <c r="AU6" s="5"/>
      <c r="AV6" s="5"/>
      <c r="AW6" s="5"/>
      <c r="AX6" s="5"/>
      <c r="AY6" s="5"/>
      <c r="AZ6" s="5"/>
    </row>
    <row r="7" spans="1:52" ht="13.5">
      <c r="A7" s="6" t="s">
        <v>12</v>
      </c>
      <c r="B7" s="6"/>
      <c r="C7" s="6"/>
      <c r="D7" s="6"/>
      <c r="E7" s="6"/>
      <c r="F7" s="6"/>
      <c r="G7" s="6"/>
      <c r="H7" s="6"/>
      <c r="I7" s="6"/>
      <c r="J7" s="6"/>
      <c r="K7" s="6"/>
      <c r="L7" s="6"/>
      <c r="M7" s="45">
        <v>652</v>
      </c>
      <c r="N7" s="45"/>
      <c r="O7" s="45"/>
      <c r="P7" s="46"/>
      <c r="Q7" s="83">
        <v>720</v>
      </c>
      <c r="R7" s="84"/>
      <c r="S7" s="84"/>
      <c r="T7" s="85"/>
      <c r="U7" s="86">
        <v>793</v>
      </c>
      <c r="V7" s="45"/>
      <c r="W7" s="45"/>
      <c r="X7" s="46"/>
      <c r="Y7" s="83">
        <v>862</v>
      </c>
      <c r="Z7" s="84"/>
      <c r="AA7" s="84"/>
      <c r="AB7" s="85"/>
      <c r="AC7" s="83">
        <v>929</v>
      </c>
      <c r="AD7" s="84"/>
      <c r="AE7" s="84"/>
      <c r="AF7" s="84"/>
      <c r="AG7" s="93" t="s">
        <v>13</v>
      </c>
      <c r="AH7" s="6"/>
      <c r="AI7" s="6"/>
      <c r="AJ7" s="6"/>
      <c r="AK7" s="6"/>
      <c r="AL7" s="6"/>
      <c r="AM7" s="6"/>
      <c r="AN7" s="6"/>
      <c r="AO7" s="6"/>
      <c r="AP7" s="6"/>
      <c r="AQ7" s="6"/>
      <c r="AR7" s="6"/>
      <c r="AS7" s="6"/>
      <c r="AT7" s="6"/>
      <c r="AU7" s="6"/>
      <c r="AV7" s="6"/>
      <c r="AW7" s="6"/>
      <c r="AX7" s="6"/>
      <c r="AY7" s="6"/>
      <c r="AZ7" s="6"/>
    </row>
    <row r="8" spans="1:52" ht="13.5">
      <c r="A8" s="7" t="s">
        <v>14</v>
      </c>
      <c r="B8" s="7"/>
      <c r="C8" s="7"/>
      <c r="D8" s="7"/>
      <c r="E8" s="7"/>
      <c r="F8" s="7"/>
      <c r="G8" s="7"/>
      <c r="H8" s="7"/>
      <c r="I8" s="7"/>
      <c r="J8" s="7"/>
      <c r="K8" s="7"/>
      <c r="L8" s="7"/>
      <c r="M8" s="47">
        <v>21</v>
      </c>
      <c r="N8" s="47"/>
      <c r="O8" s="47"/>
      <c r="P8" s="47"/>
      <c r="Q8" s="47"/>
      <c r="R8" s="47"/>
      <c r="S8" s="47"/>
      <c r="T8" s="47"/>
      <c r="U8" s="47"/>
      <c r="V8" s="47"/>
      <c r="W8" s="47"/>
      <c r="X8" s="47"/>
      <c r="Y8" s="47"/>
      <c r="Z8" s="47"/>
      <c r="AA8" s="47"/>
      <c r="AB8" s="47"/>
      <c r="AC8" s="47"/>
      <c r="AD8" s="47"/>
      <c r="AE8" s="47"/>
      <c r="AF8" s="47"/>
      <c r="AG8" s="94" t="s">
        <v>15</v>
      </c>
      <c r="AH8" s="7"/>
      <c r="AI8" s="7"/>
      <c r="AJ8" s="7"/>
      <c r="AK8" s="7"/>
      <c r="AL8" s="7"/>
      <c r="AM8" s="7"/>
      <c r="AN8" s="7"/>
      <c r="AO8" s="7"/>
      <c r="AP8" s="7"/>
      <c r="AQ8" s="7"/>
      <c r="AR8" s="7"/>
      <c r="AS8" s="7"/>
      <c r="AT8" s="7"/>
      <c r="AU8" s="7"/>
      <c r="AV8" s="7"/>
      <c r="AW8" s="7"/>
      <c r="AX8" s="7"/>
      <c r="AY8" s="7"/>
      <c r="AZ8" s="7"/>
    </row>
    <row r="9" spans="1:52" ht="13.5">
      <c r="A9" s="8" t="s">
        <v>16</v>
      </c>
      <c r="B9" s="8"/>
      <c r="C9" s="8"/>
      <c r="D9" s="8"/>
      <c r="E9" s="8"/>
      <c r="F9" s="8"/>
      <c r="G9" s="8"/>
      <c r="H9" s="8"/>
      <c r="I9" s="8"/>
      <c r="J9" s="8"/>
      <c r="K9" s="8"/>
      <c r="L9" s="8"/>
      <c r="M9" s="48">
        <v>11</v>
      </c>
      <c r="N9" s="48"/>
      <c r="O9" s="48"/>
      <c r="P9" s="48"/>
      <c r="Q9" s="48"/>
      <c r="R9" s="48"/>
      <c r="S9" s="48"/>
      <c r="T9" s="48"/>
      <c r="U9" s="48"/>
      <c r="V9" s="48"/>
      <c r="W9" s="48"/>
      <c r="X9" s="48"/>
      <c r="Y9" s="48"/>
      <c r="Z9" s="48"/>
      <c r="AA9" s="48"/>
      <c r="AB9" s="48"/>
      <c r="AC9" s="48"/>
      <c r="AD9" s="48"/>
      <c r="AE9" s="48"/>
      <c r="AF9" s="48"/>
      <c r="AG9" s="95" t="s">
        <v>17</v>
      </c>
      <c r="AH9" s="8"/>
      <c r="AI9" s="8"/>
      <c r="AJ9" s="8"/>
      <c r="AK9" s="8"/>
      <c r="AL9" s="8"/>
      <c r="AM9" s="8"/>
      <c r="AN9" s="8"/>
      <c r="AO9" s="8"/>
      <c r="AP9" s="8"/>
      <c r="AQ9" s="8"/>
      <c r="AR9" s="8"/>
      <c r="AS9" s="8"/>
      <c r="AT9" s="8"/>
      <c r="AU9" s="8"/>
      <c r="AV9" s="8"/>
      <c r="AW9" s="8"/>
      <c r="AX9" s="8"/>
      <c r="AY9" s="8"/>
      <c r="AZ9" s="8"/>
    </row>
    <row r="10" spans="1:52" ht="13.5">
      <c r="A10" s="9" t="s">
        <v>18</v>
      </c>
      <c r="B10" s="9"/>
      <c r="C10" s="9"/>
      <c r="D10" s="9"/>
      <c r="E10" s="9"/>
      <c r="F10" s="9"/>
      <c r="G10" s="9"/>
      <c r="H10" s="9"/>
      <c r="I10" s="9"/>
      <c r="J10" s="9"/>
      <c r="K10" s="9"/>
      <c r="L10" s="9"/>
      <c r="M10" s="49">
        <v>46</v>
      </c>
      <c r="N10" s="49"/>
      <c r="O10" s="49"/>
      <c r="P10" s="49"/>
      <c r="Q10" s="49"/>
      <c r="R10" s="49"/>
      <c r="S10" s="49"/>
      <c r="T10" s="49"/>
      <c r="U10" s="49"/>
      <c r="V10" s="49"/>
      <c r="W10" s="49"/>
      <c r="X10" s="49"/>
      <c r="Y10" s="49"/>
      <c r="Z10" s="49"/>
      <c r="AA10" s="49"/>
      <c r="AB10" s="49"/>
      <c r="AC10" s="49"/>
      <c r="AD10" s="49"/>
      <c r="AE10" s="49"/>
      <c r="AF10" s="49"/>
      <c r="AG10" s="96" t="s">
        <v>19</v>
      </c>
      <c r="AH10" s="97"/>
      <c r="AI10" s="97"/>
      <c r="AJ10" s="97"/>
      <c r="AK10" s="97"/>
      <c r="AL10" s="97"/>
      <c r="AM10" s="97"/>
      <c r="AN10" s="97"/>
      <c r="AO10" s="97"/>
      <c r="AP10" s="97"/>
      <c r="AQ10" s="97"/>
      <c r="AR10" s="97"/>
      <c r="AS10" s="97"/>
      <c r="AT10" s="97"/>
      <c r="AU10" s="97"/>
      <c r="AV10" s="97"/>
      <c r="AW10" s="97"/>
      <c r="AX10" s="97"/>
      <c r="AY10" s="97"/>
      <c r="AZ10" s="110"/>
    </row>
    <row r="11" spans="1:52" ht="13.5">
      <c r="A11" s="10"/>
      <c r="B11" s="10"/>
      <c r="C11" s="10"/>
      <c r="D11" s="10"/>
      <c r="E11" s="10"/>
      <c r="F11" s="10"/>
      <c r="G11" s="10"/>
      <c r="H11" s="10"/>
      <c r="I11" s="10"/>
      <c r="J11" s="10"/>
      <c r="K11" s="10"/>
      <c r="L11" s="10"/>
      <c r="M11" s="50"/>
      <c r="N11" s="50"/>
      <c r="O11" s="50"/>
      <c r="P11" s="50"/>
      <c r="Q11" s="50"/>
      <c r="R11" s="50"/>
      <c r="S11" s="50"/>
      <c r="T11" s="50"/>
      <c r="U11" s="50"/>
      <c r="V11" s="50"/>
      <c r="W11" s="50"/>
      <c r="X11" s="50"/>
      <c r="Y11" s="50"/>
      <c r="Z11" s="50"/>
      <c r="AA11" s="50"/>
      <c r="AB11" s="50"/>
      <c r="AC11" s="50"/>
      <c r="AD11" s="50"/>
      <c r="AE11" s="50"/>
      <c r="AF11" s="50"/>
      <c r="AG11" s="98"/>
      <c r="AH11" s="99"/>
      <c r="AI11" s="99"/>
      <c r="AJ11" s="99"/>
      <c r="AK11" s="99"/>
      <c r="AL11" s="99"/>
      <c r="AM11" s="99"/>
      <c r="AN11" s="99"/>
      <c r="AO11" s="99"/>
      <c r="AP11" s="99"/>
      <c r="AQ11" s="99"/>
      <c r="AR11" s="99"/>
      <c r="AS11" s="99"/>
      <c r="AT11" s="99"/>
      <c r="AU11" s="99"/>
      <c r="AV11" s="99"/>
      <c r="AW11" s="99"/>
      <c r="AX11" s="99"/>
      <c r="AY11" s="99"/>
      <c r="AZ11" s="111"/>
    </row>
    <row r="12" spans="1:52" ht="13.5">
      <c r="A12" s="7" t="s">
        <v>20</v>
      </c>
      <c r="B12" s="7"/>
      <c r="C12" s="7"/>
      <c r="D12" s="7"/>
      <c r="E12" s="7"/>
      <c r="F12" s="7"/>
      <c r="G12" s="7"/>
      <c r="H12" s="7"/>
      <c r="I12" s="7"/>
      <c r="J12" s="7"/>
      <c r="K12" s="7"/>
      <c r="L12" s="7"/>
      <c r="M12" s="47">
        <v>4</v>
      </c>
      <c r="N12" s="47"/>
      <c r="O12" s="47"/>
      <c r="P12" s="47"/>
      <c r="Q12" s="47"/>
      <c r="R12" s="47"/>
      <c r="S12" s="47"/>
      <c r="T12" s="47"/>
      <c r="U12" s="47"/>
      <c r="V12" s="47"/>
      <c r="W12" s="47"/>
      <c r="X12" s="47"/>
      <c r="Y12" s="47"/>
      <c r="Z12" s="47"/>
      <c r="AA12" s="47"/>
      <c r="AB12" s="47"/>
      <c r="AC12" s="47"/>
      <c r="AD12" s="47"/>
      <c r="AE12" s="47"/>
      <c r="AF12" s="47"/>
      <c r="AG12" s="100" t="s">
        <v>21</v>
      </c>
      <c r="AH12" s="101"/>
      <c r="AI12" s="101"/>
      <c r="AJ12" s="101"/>
      <c r="AK12" s="101"/>
      <c r="AL12" s="101"/>
      <c r="AM12" s="101"/>
      <c r="AN12" s="101"/>
      <c r="AO12" s="101"/>
      <c r="AP12" s="101"/>
      <c r="AQ12" s="101"/>
      <c r="AR12" s="101"/>
      <c r="AS12" s="101"/>
      <c r="AT12" s="101"/>
      <c r="AU12" s="101"/>
      <c r="AV12" s="101"/>
      <c r="AW12" s="101"/>
      <c r="AX12" s="101"/>
      <c r="AY12" s="101"/>
      <c r="AZ12" s="101"/>
    </row>
    <row r="13" spans="1:52" ht="13.5">
      <c r="A13" s="7" t="s">
        <v>22</v>
      </c>
      <c r="B13" s="7"/>
      <c r="C13" s="7"/>
      <c r="D13" s="7"/>
      <c r="E13" s="7"/>
      <c r="F13" s="7"/>
      <c r="G13" s="7"/>
      <c r="H13" s="7"/>
      <c r="I13" s="7"/>
      <c r="J13" s="7"/>
      <c r="K13" s="7"/>
      <c r="L13" s="7"/>
      <c r="M13" s="51">
        <v>8</v>
      </c>
      <c r="N13" s="51"/>
      <c r="O13" s="51"/>
      <c r="P13" s="51"/>
      <c r="Q13" s="51"/>
      <c r="R13" s="51"/>
      <c r="S13" s="51"/>
      <c r="T13" s="51"/>
      <c r="U13" s="51"/>
      <c r="V13" s="51"/>
      <c r="W13" s="51"/>
      <c r="X13" s="51"/>
      <c r="Y13" s="51"/>
      <c r="Z13" s="51"/>
      <c r="AA13" s="51"/>
      <c r="AB13" s="51"/>
      <c r="AC13" s="51"/>
      <c r="AD13" s="51"/>
      <c r="AE13" s="51"/>
      <c r="AF13" s="51"/>
      <c r="AG13" s="100" t="s">
        <v>23</v>
      </c>
      <c r="AH13" s="101"/>
      <c r="AI13" s="101"/>
      <c r="AJ13" s="101"/>
      <c r="AK13" s="101"/>
      <c r="AL13" s="101"/>
      <c r="AM13" s="101"/>
      <c r="AN13" s="101"/>
      <c r="AO13" s="101"/>
      <c r="AP13" s="101"/>
      <c r="AQ13" s="101"/>
      <c r="AR13" s="101"/>
      <c r="AS13" s="101"/>
      <c r="AT13" s="101"/>
      <c r="AU13" s="101"/>
      <c r="AV13" s="101"/>
      <c r="AW13" s="101"/>
      <c r="AX13" s="101"/>
      <c r="AY13" s="101"/>
      <c r="AZ13" s="101"/>
    </row>
    <row r="14" spans="1:52" ht="13.5">
      <c r="A14" s="11" t="s">
        <v>24</v>
      </c>
      <c r="B14" s="11"/>
      <c r="C14" s="11"/>
      <c r="D14" s="11"/>
      <c r="E14" s="11"/>
      <c r="F14" s="11"/>
      <c r="G14" s="11"/>
      <c r="H14" s="11"/>
      <c r="I14" s="11"/>
      <c r="J14" s="11"/>
      <c r="K14" s="11"/>
      <c r="L14" s="11"/>
      <c r="M14" s="49">
        <v>12</v>
      </c>
      <c r="N14" s="49"/>
      <c r="O14" s="49"/>
      <c r="P14" s="49"/>
      <c r="Q14" s="49"/>
      <c r="R14" s="49"/>
      <c r="S14" s="49"/>
      <c r="T14" s="49"/>
      <c r="U14" s="49"/>
      <c r="V14" s="49"/>
      <c r="W14" s="49"/>
      <c r="X14" s="49"/>
      <c r="Y14" s="49"/>
      <c r="Z14" s="49"/>
      <c r="AA14" s="49"/>
      <c r="AB14" s="49"/>
      <c r="AC14" s="49"/>
      <c r="AD14" s="49"/>
      <c r="AE14" s="49"/>
      <c r="AF14" s="49"/>
      <c r="AG14" s="102" t="s">
        <v>25</v>
      </c>
      <c r="AH14" s="11"/>
      <c r="AI14" s="11"/>
      <c r="AJ14" s="11"/>
      <c r="AK14" s="11"/>
      <c r="AL14" s="11"/>
      <c r="AM14" s="11"/>
      <c r="AN14" s="11"/>
      <c r="AO14" s="11"/>
      <c r="AP14" s="11"/>
      <c r="AQ14" s="11"/>
      <c r="AR14" s="11"/>
      <c r="AS14" s="11"/>
      <c r="AT14" s="11"/>
      <c r="AU14" s="11"/>
      <c r="AV14" s="11"/>
      <c r="AW14" s="11"/>
      <c r="AX14" s="11"/>
      <c r="AY14" s="11"/>
      <c r="AZ14" s="11"/>
    </row>
    <row r="15" spans="1:53" ht="13.5">
      <c r="A15" s="9" t="s">
        <v>26</v>
      </c>
      <c r="B15" s="9"/>
      <c r="C15" s="9"/>
      <c r="D15" s="9"/>
      <c r="E15" s="9"/>
      <c r="F15" s="9"/>
      <c r="G15" s="9"/>
      <c r="H15" s="9"/>
      <c r="I15" s="9"/>
      <c r="J15" s="9"/>
      <c r="K15" s="9"/>
      <c r="L15" s="9"/>
      <c r="M15" s="52">
        <f>SUM(M7,M8,M9,M10,M12,M13,M14)</f>
        <v>754</v>
      </c>
      <c r="N15" s="52"/>
      <c r="O15" s="52"/>
      <c r="P15" s="52"/>
      <c r="Q15" s="52">
        <f>SUM(Q7,M8,M9,M10,M12,M13,M14)</f>
        <v>822</v>
      </c>
      <c r="R15" s="52"/>
      <c r="S15" s="52"/>
      <c r="T15" s="52"/>
      <c r="U15" s="52">
        <f>SUM(U7,M8,M9,M10,M12,M13,M14)</f>
        <v>895</v>
      </c>
      <c r="V15" s="52"/>
      <c r="W15" s="52"/>
      <c r="X15" s="52"/>
      <c r="Y15" s="52">
        <f>SUM(Y7,M8,M9,M10,M12,M13,M14)</f>
        <v>964</v>
      </c>
      <c r="Z15" s="52"/>
      <c r="AA15" s="52"/>
      <c r="AB15" s="52"/>
      <c r="AC15" s="52">
        <f>SUM(AC7,M8,M9,M10,M12,M13,M14)</f>
        <v>1031</v>
      </c>
      <c r="AD15" s="52"/>
      <c r="AE15" s="52"/>
      <c r="AF15" s="52"/>
      <c r="AG15" s="9" t="s">
        <v>27</v>
      </c>
      <c r="AH15" s="9"/>
      <c r="AI15" s="9"/>
      <c r="AJ15" s="9"/>
      <c r="AK15" s="9"/>
      <c r="AL15" s="9"/>
      <c r="AM15" s="9"/>
      <c r="AN15" s="9"/>
      <c r="AO15" s="9"/>
      <c r="AP15" s="9"/>
      <c r="AQ15" s="9"/>
      <c r="AR15" s="9"/>
      <c r="AS15" s="9"/>
      <c r="AT15" s="9"/>
      <c r="AU15" s="9"/>
      <c r="AV15" s="9"/>
      <c r="AW15" s="9"/>
      <c r="AX15" s="9"/>
      <c r="AY15" s="9"/>
      <c r="AZ15" s="9"/>
      <c r="BA15" s="112" t="s">
        <v>28</v>
      </c>
    </row>
    <row r="16" spans="1:53" ht="13.5">
      <c r="A16" s="12" t="s">
        <v>29</v>
      </c>
      <c r="B16" s="12"/>
      <c r="C16" s="12"/>
      <c r="D16" s="12"/>
      <c r="E16" s="12"/>
      <c r="F16" s="12"/>
      <c r="G16" s="12"/>
      <c r="H16" s="12"/>
      <c r="I16" s="12"/>
      <c r="J16" s="12"/>
      <c r="K16" s="12"/>
      <c r="L16" s="12"/>
      <c r="M16" s="53">
        <f>M15*0.083</f>
        <v>63</v>
      </c>
      <c r="N16" s="53"/>
      <c r="O16" s="53"/>
      <c r="P16" s="53"/>
      <c r="Q16" s="53">
        <f>Q15*0.083</f>
        <v>68</v>
      </c>
      <c r="R16" s="53"/>
      <c r="S16" s="53"/>
      <c r="T16" s="53"/>
      <c r="U16" s="53">
        <f>U15*0.083</f>
        <v>74</v>
      </c>
      <c r="V16" s="53"/>
      <c r="W16" s="53"/>
      <c r="X16" s="53"/>
      <c r="Y16" s="53">
        <f>Y15*0.083</f>
        <v>80</v>
      </c>
      <c r="Z16" s="53"/>
      <c r="AA16" s="53"/>
      <c r="AB16" s="53"/>
      <c r="AC16" s="53">
        <f>AC15*0.083</f>
        <v>86</v>
      </c>
      <c r="AD16" s="53"/>
      <c r="AE16" s="53"/>
      <c r="AF16" s="53"/>
      <c r="AG16" s="12" t="s">
        <v>30</v>
      </c>
      <c r="AH16" s="12"/>
      <c r="AI16" s="12"/>
      <c r="AJ16" s="12"/>
      <c r="AK16" s="12"/>
      <c r="AL16" s="12"/>
      <c r="AM16" s="12"/>
      <c r="AN16" s="12"/>
      <c r="AO16" s="12"/>
      <c r="AP16" s="12"/>
      <c r="AQ16" s="12"/>
      <c r="AR16" s="12"/>
      <c r="AS16" s="12"/>
      <c r="AT16" s="12"/>
      <c r="AU16" s="12"/>
      <c r="AV16" s="12"/>
      <c r="AW16" s="12"/>
      <c r="AX16" s="12"/>
      <c r="AY16" s="12"/>
      <c r="AZ16" s="12"/>
      <c r="BA16" s="112" t="s">
        <v>31</v>
      </c>
    </row>
    <row r="17" spans="1:53" ht="14.25">
      <c r="A17" s="13" t="s">
        <v>32</v>
      </c>
      <c r="B17" s="14"/>
      <c r="C17" s="14"/>
      <c r="D17" s="14"/>
      <c r="E17" s="14"/>
      <c r="F17" s="14"/>
      <c r="G17" s="14"/>
      <c r="H17" s="14"/>
      <c r="I17" s="14"/>
      <c r="J17" s="14"/>
      <c r="K17" s="14"/>
      <c r="L17" s="54"/>
      <c r="M17" s="55">
        <f>M15*0.027</f>
        <v>20</v>
      </c>
      <c r="N17" s="55"/>
      <c r="O17" s="55"/>
      <c r="P17" s="55"/>
      <c r="Q17" s="55">
        <f>Q15*0.027</f>
        <v>22</v>
      </c>
      <c r="R17" s="55"/>
      <c r="S17" s="55"/>
      <c r="T17" s="55"/>
      <c r="U17" s="55">
        <f>U15*0.027</f>
        <v>24</v>
      </c>
      <c r="V17" s="55"/>
      <c r="W17" s="55"/>
      <c r="X17" s="55"/>
      <c r="Y17" s="55">
        <f>Y15*0.027</f>
        <v>26</v>
      </c>
      <c r="Z17" s="55"/>
      <c r="AA17" s="55"/>
      <c r="AB17" s="55"/>
      <c r="AC17" s="55">
        <f>AC15*0.027</f>
        <v>28</v>
      </c>
      <c r="AD17" s="55"/>
      <c r="AE17" s="55"/>
      <c r="AF17" s="55"/>
      <c r="AG17" s="13" t="s">
        <v>33</v>
      </c>
      <c r="AH17" s="14"/>
      <c r="AI17" s="14"/>
      <c r="AJ17" s="14"/>
      <c r="AK17" s="14"/>
      <c r="AL17" s="14"/>
      <c r="AM17" s="14"/>
      <c r="AN17" s="14"/>
      <c r="AO17" s="14"/>
      <c r="AP17" s="14"/>
      <c r="AQ17" s="14"/>
      <c r="AR17" s="14"/>
      <c r="AS17" s="14"/>
      <c r="AT17" s="14"/>
      <c r="AU17" s="14"/>
      <c r="AV17" s="14"/>
      <c r="AW17" s="14"/>
      <c r="AX17" s="14"/>
      <c r="AY17" s="14"/>
      <c r="AZ17" s="54"/>
      <c r="BA17" s="112" t="s">
        <v>28</v>
      </c>
    </row>
    <row r="18" spans="1:53" ht="14.25">
      <c r="A18" s="9" t="s">
        <v>34</v>
      </c>
      <c r="B18" s="9"/>
      <c r="C18" s="9"/>
      <c r="D18" s="9"/>
      <c r="E18" s="9"/>
      <c r="F18" s="9"/>
      <c r="G18" s="9"/>
      <c r="H18" s="9"/>
      <c r="I18" s="9"/>
      <c r="J18" s="9"/>
      <c r="K18" s="9"/>
      <c r="L18" s="9"/>
      <c r="M18" s="56">
        <f>INT(M15*10.45)</f>
        <v>7879</v>
      </c>
      <c r="N18" s="56"/>
      <c r="O18" s="56"/>
      <c r="P18" s="56"/>
      <c r="Q18" s="56">
        <f>INT(Q15*10.45)</f>
        <v>8589</v>
      </c>
      <c r="R18" s="56"/>
      <c r="S18" s="56"/>
      <c r="T18" s="56"/>
      <c r="U18" s="56">
        <f>INT(U15*10.45)</f>
        <v>9352</v>
      </c>
      <c r="V18" s="56"/>
      <c r="W18" s="56"/>
      <c r="X18" s="56"/>
      <c r="Y18" s="56">
        <f>INT(Y15*10.45)</f>
        <v>10073</v>
      </c>
      <c r="Z18" s="56"/>
      <c r="AA18" s="56"/>
      <c r="AB18" s="56"/>
      <c r="AC18" s="56">
        <f>INT(AC15*10.45)</f>
        <v>10773</v>
      </c>
      <c r="AD18" s="56"/>
      <c r="AE18" s="56"/>
      <c r="AF18" s="56"/>
      <c r="AG18" s="9" t="s">
        <v>35</v>
      </c>
      <c r="AH18" s="9"/>
      <c r="AI18" s="9"/>
      <c r="AJ18" s="9"/>
      <c r="AK18" s="9"/>
      <c r="AL18" s="9"/>
      <c r="AM18" s="9"/>
      <c r="AN18" s="9"/>
      <c r="AO18" s="9"/>
      <c r="AP18" s="9"/>
      <c r="AQ18" s="9"/>
      <c r="AR18" s="9"/>
      <c r="AS18" s="9"/>
      <c r="AT18" s="9"/>
      <c r="AU18" s="9"/>
      <c r="AV18" s="9"/>
      <c r="AW18" s="9"/>
      <c r="AX18" s="9"/>
      <c r="AY18" s="9"/>
      <c r="AZ18" s="9"/>
      <c r="BA18" s="112" t="s">
        <v>36</v>
      </c>
    </row>
    <row r="19" spans="1:61" ht="13.5">
      <c r="A19" s="12" t="s">
        <v>37</v>
      </c>
      <c r="B19" s="12"/>
      <c r="C19" s="12"/>
      <c r="D19" s="12"/>
      <c r="E19" s="12"/>
      <c r="F19" s="12"/>
      <c r="G19" s="12"/>
      <c r="H19" s="12"/>
      <c r="I19" s="12"/>
      <c r="J19" s="12"/>
      <c r="K19" s="12"/>
      <c r="L19" s="12"/>
      <c r="M19" s="57">
        <f>INT(M16*10.45)</f>
        <v>658</v>
      </c>
      <c r="N19" s="57"/>
      <c r="O19" s="57"/>
      <c r="P19" s="57"/>
      <c r="Q19" s="57">
        <f>INT(Q16*10.45)</f>
        <v>710</v>
      </c>
      <c r="R19" s="57"/>
      <c r="S19" s="57"/>
      <c r="T19" s="57"/>
      <c r="U19" s="57">
        <f>INT(U16*10.45)</f>
        <v>773</v>
      </c>
      <c r="V19" s="57"/>
      <c r="W19" s="57"/>
      <c r="X19" s="57"/>
      <c r="Y19" s="57">
        <f>INT(Y16*10.45)</f>
        <v>836</v>
      </c>
      <c r="Z19" s="57"/>
      <c r="AA19" s="57"/>
      <c r="AB19" s="57"/>
      <c r="AC19" s="57">
        <f>INT(AC16*10.45)</f>
        <v>898</v>
      </c>
      <c r="AD19" s="57"/>
      <c r="AE19" s="57"/>
      <c r="AF19" s="57"/>
      <c r="AG19" s="12" t="s">
        <v>30</v>
      </c>
      <c r="AH19" s="12"/>
      <c r="AI19" s="12"/>
      <c r="AJ19" s="12"/>
      <c r="AK19" s="12"/>
      <c r="AL19" s="12"/>
      <c r="AM19" s="12"/>
      <c r="AN19" s="12"/>
      <c r="AO19" s="12"/>
      <c r="AP19" s="12"/>
      <c r="AQ19" s="12"/>
      <c r="AR19" s="12"/>
      <c r="AS19" s="12"/>
      <c r="AT19" s="12"/>
      <c r="AU19" s="12"/>
      <c r="AV19" s="12"/>
      <c r="AW19" s="12"/>
      <c r="AX19" s="12"/>
      <c r="AY19" s="12"/>
      <c r="AZ19" s="12"/>
      <c r="BA19" s="113" t="s">
        <v>38</v>
      </c>
      <c r="BB19" s="114"/>
      <c r="BC19" s="114"/>
      <c r="BD19" s="114"/>
      <c r="BE19" s="114"/>
      <c r="BF19" s="114"/>
      <c r="BG19" s="114"/>
      <c r="BH19" s="114"/>
      <c r="BI19" s="114"/>
    </row>
    <row r="20" spans="1:53" ht="13.5">
      <c r="A20" s="9" t="s">
        <v>39</v>
      </c>
      <c r="B20" s="9"/>
      <c r="C20" s="9"/>
      <c r="D20" s="9"/>
      <c r="E20" s="9"/>
      <c r="F20" s="9"/>
      <c r="G20" s="9"/>
      <c r="H20" s="9"/>
      <c r="I20" s="9"/>
      <c r="J20" s="9"/>
      <c r="K20" s="9"/>
      <c r="L20" s="9"/>
      <c r="M20" s="58">
        <f>INT(M17*10.45)</f>
        <v>209</v>
      </c>
      <c r="N20" s="59"/>
      <c r="O20" s="59"/>
      <c r="P20" s="60"/>
      <c r="Q20" s="58">
        <f>INT(Q17*10.45)</f>
        <v>229</v>
      </c>
      <c r="R20" s="59"/>
      <c r="S20" s="59"/>
      <c r="T20" s="60"/>
      <c r="U20" s="58">
        <f>INT(U17*10.45)</f>
        <v>250</v>
      </c>
      <c r="V20" s="59"/>
      <c r="W20" s="59"/>
      <c r="X20" s="60"/>
      <c r="Y20" s="58">
        <f>INT(Y17*10.45)</f>
        <v>271</v>
      </c>
      <c r="Z20" s="59"/>
      <c r="AA20" s="59"/>
      <c r="AB20" s="60"/>
      <c r="AC20" s="58">
        <f>INT(AC17*10.45)</f>
        <v>292</v>
      </c>
      <c r="AD20" s="59"/>
      <c r="AE20" s="59"/>
      <c r="AF20" s="60"/>
      <c r="AG20" s="103" t="s">
        <v>33</v>
      </c>
      <c r="AH20" s="104"/>
      <c r="AI20" s="104"/>
      <c r="AJ20" s="104"/>
      <c r="AK20" s="104"/>
      <c r="AL20" s="104"/>
      <c r="AM20" s="104"/>
      <c r="AN20" s="104"/>
      <c r="AO20" s="104"/>
      <c r="AP20" s="104"/>
      <c r="AQ20" s="104"/>
      <c r="AR20" s="104"/>
      <c r="AS20" s="104"/>
      <c r="AT20" s="104"/>
      <c r="AU20" s="104"/>
      <c r="AV20" s="104"/>
      <c r="AW20" s="104"/>
      <c r="AX20" s="104"/>
      <c r="AY20" s="104"/>
      <c r="AZ20" s="115"/>
      <c r="BA20" s="112" t="s">
        <v>28</v>
      </c>
    </row>
    <row r="21" spans="1:53" ht="13.5">
      <c r="A21" s="9" t="s">
        <v>40</v>
      </c>
      <c r="B21" s="9"/>
      <c r="C21" s="9"/>
      <c r="D21" s="9"/>
      <c r="E21" s="9"/>
      <c r="F21" s="9"/>
      <c r="G21" s="9"/>
      <c r="H21" s="9"/>
      <c r="I21" s="9"/>
      <c r="J21" s="9"/>
      <c r="K21" s="9"/>
      <c r="L21" s="9"/>
      <c r="M21" s="56">
        <f>SUM(M18,M19,M20)</f>
        <v>8746</v>
      </c>
      <c r="N21" s="56"/>
      <c r="O21" s="56"/>
      <c r="P21" s="56"/>
      <c r="Q21" s="56">
        <f>SUM(Q18,Q19,Q20)</f>
        <v>9528</v>
      </c>
      <c r="R21" s="56"/>
      <c r="S21" s="56"/>
      <c r="T21" s="56"/>
      <c r="U21" s="56">
        <f>SUM(U18,U19,U20)</f>
        <v>10375</v>
      </c>
      <c r="V21" s="56"/>
      <c r="W21" s="56"/>
      <c r="X21" s="56"/>
      <c r="Y21" s="56">
        <f>SUM(Y18,Y19,Y20)</f>
        <v>11180</v>
      </c>
      <c r="Z21" s="56"/>
      <c r="AA21" s="56"/>
      <c r="AB21" s="56"/>
      <c r="AC21" s="56">
        <f>SUM(AC18,AC19,AC20)</f>
        <v>11963</v>
      </c>
      <c r="AD21" s="56"/>
      <c r="AE21" s="56"/>
      <c r="AF21" s="56"/>
      <c r="AG21" s="9" t="s">
        <v>41</v>
      </c>
      <c r="AH21" s="9"/>
      <c r="AI21" s="9"/>
      <c r="AJ21" s="9"/>
      <c r="AK21" s="9"/>
      <c r="AL21" s="9"/>
      <c r="AM21" s="9"/>
      <c r="AN21" s="9"/>
      <c r="AO21" s="9"/>
      <c r="AP21" s="9"/>
      <c r="AQ21" s="9"/>
      <c r="AR21" s="9"/>
      <c r="AS21" s="9"/>
      <c r="AT21" s="9"/>
      <c r="AU21" s="9"/>
      <c r="AV21" s="9"/>
      <c r="AW21" s="9"/>
      <c r="AX21" s="9"/>
      <c r="AY21" s="9"/>
      <c r="AZ21" s="9"/>
      <c r="BA21" s="112" t="s">
        <v>28</v>
      </c>
    </row>
    <row r="22" spans="1:53" ht="14.25">
      <c r="A22" s="15" t="s">
        <v>42</v>
      </c>
      <c r="B22" s="15"/>
      <c r="C22" s="15"/>
      <c r="D22" s="15"/>
      <c r="E22" s="15"/>
      <c r="F22" s="15"/>
      <c r="G22" s="15"/>
      <c r="H22" s="15"/>
      <c r="I22" s="15"/>
      <c r="J22" s="15"/>
      <c r="K22" s="15"/>
      <c r="L22" s="15"/>
      <c r="M22" s="61">
        <f>INT(M21*0.9)</f>
        <v>7871</v>
      </c>
      <c r="N22" s="61"/>
      <c r="O22" s="61"/>
      <c r="P22" s="61"/>
      <c r="Q22" s="61">
        <f>INT(Q21*0.9)</f>
        <v>8575</v>
      </c>
      <c r="R22" s="61"/>
      <c r="S22" s="61"/>
      <c r="T22" s="61"/>
      <c r="U22" s="61">
        <f>INT(U21*0.9)</f>
        <v>9337</v>
      </c>
      <c r="V22" s="61"/>
      <c r="W22" s="61"/>
      <c r="X22" s="61"/>
      <c r="Y22" s="61">
        <f>INT(Y21*0.9)</f>
        <v>10062</v>
      </c>
      <c r="Z22" s="61"/>
      <c r="AA22" s="61"/>
      <c r="AB22" s="61"/>
      <c r="AC22" s="90">
        <f>INT(AC21*0.9)</f>
        <v>10766</v>
      </c>
      <c r="AD22" s="90"/>
      <c r="AE22" s="90"/>
      <c r="AF22" s="90"/>
      <c r="AG22" s="15" t="s">
        <v>43</v>
      </c>
      <c r="AH22" s="15"/>
      <c r="AI22" s="15"/>
      <c r="AJ22" s="15"/>
      <c r="AK22" s="15"/>
      <c r="AL22" s="15"/>
      <c r="AM22" s="15"/>
      <c r="AN22" s="15"/>
      <c r="AO22" s="15"/>
      <c r="AP22" s="15"/>
      <c r="AQ22" s="15"/>
      <c r="AR22" s="15"/>
      <c r="AS22" s="15"/>
      <c r="AT22" s="15"/>
      <c r="AU22" s="15"/>
      <c r="AV22" s="15"/>
      <c r="AW22" s="15"/>
      <c r="AX22" s="15"/>
      <c r="AY22" s="15"/>
      <c r="AZ22" s="15"/>
      <c r="BA22" s="112" t="s">
        <v>44</v>
      </c>
    </row>
    <row r="23" spans="1:53" ht="14.25">
      <c r="A23" s="16" t="s">
        <v>45</v>
      </c>
      <c r="B23" s="16"/>
      <c r="C23" s="16"/>
      <c r="D23" s="16"/>
      <c r="E23" s="16"/>
      <c r="F23" s="16"/>
      <c r="G23" s="16"/>
      <c r="H23" s="16"/>
      <c r="I23" s="16"/>
      <c r="J23" s="16"/>
      <c r="K23" s="16"/>
      <c r="L23" s="16"/>
      <c r="M23" s="62">
        <f>M21-M22</f>
        <v>875</v>
      </c>
      <c r="N23" s="62"/>
      <c r="O23" s="62"/>
      <c r="P23" s="62"/>
      <c r="Q23" s="62">
        <f>Q21-Q22</f>
        <v>953</v>
      </c>
      <c r="R23" s="62"/>
      <c r="S23" s="62"/>
      <c r="T23" s="62"/>
      <c r="U23" s="62">
        <f>U21-U22</f>
        <v>1038</v>
      </c>
      <c r="V23" s="62"/>
      <c r="W23" s="62"/>
      <c r="X23" s="62"/>
      <c r="Y23" s="62">
        <f>Y21-Y22</f>
        <v>1118</v>
      </c>
      <c r="Z23" s="62"/>
      <c r="AA23" s="62"/>
      <c r="AB23" s="62"/>
      <c r="AC23" s="91">
        <f>AC21-AC22</f>
        <v>1197</v>
      </c>
      <c r="AD23" s="91"/>
      <c r="AE23" s="91"/>
      <c r="AF23" s="91"/>
      <c r="AG23" s="16" t="s">
        <v>46</v>
      </c>
      <c r="AH23" s="16"/>
      <c r="AI23" s="16"/>
      <c r="AJ23" s="16"/>
      <c r="AK23" s="16"/>
      <c r="AL23" s="16"/>
      <c r="AM23" s="16"/>
      <c r="AN23" s="16"/>
      <c r="AO23" s="16"/>
      <c r="AP23" s="16"/>
      <c r="AQ23" s="16"/>
      <c r="AR23" s="16"/>
      <c r="AS23" s="16"/>
      <c r="AT23" s="16"/>
      <c r="AU23" s="16"/>
      <c r="AV23" s="16"/>
      <c r="AW23" s="16"/>
      <c r="AX23" s="16"/>
      <c r="AY23" s="16"/>
      <c r="AZ23" s="16"/>
      <c r="BA23" s="112" t="s">
        <v>28</v>
      </c>
    </row>
    <row r="24" spans="1:52" ht="13.5">
      <c r="A24" s="17" t="s">
        <v>47</v>
      </c>
      <c r="B24" s="17"/>
      <c r="C24" s="17"/>
      <c r="D24" s="17"/>
      <c r="E24" s="17"/>
      <c r="F24" s="17"/>
      <c r="G24" s="17"/>
      <c r="H24" s="17"/>
      <c r="I24" s="63" t="s">
        <v>48</v>
      </c>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row>
    <row r="25" spans="1:16" ht="13.5">
      <c r="A25" s="5" t="s">
        <v>49</v>
      </c>
      <c r="B25" s="5"/>
      <c r="C25" s="5"/>
      <c r="D25" s="5"/>
      <c r="E25" s="5"/>
      <c r="F25" s="5"/>
      <c r="G25" s="5"/>
      <c r="H25" s="5"/>
      <c r="I25" s="5"/>
      <c r="J25" s="5"/>
      <c r="K25" s="5"/>
      <c r="L25" s="5"/>
      <c r="M25" s="5" t="s">
        <v>50</v>
      </c>
      <c r="N25" s="5"/>
      <c r="O25" s="5"/>
      <c r="P25" s="5"/>
    </row>
    <row r="26" spans="1:22" ht="13.5">
      <c r="A26" s="5"/>
      <c r="B26" s="5"/>
      <c r="C26" s="5"/>
      <c r="D26" s="5"/>
      <c r="E26" s="5" t="s">
        <v>51</v>
      </c>
      <c r="F26" s="5"/>
      <c r="G26" s="5"/>
      <c r="H26" s="5"/>
      <c r="I26" s="5" t="s">
        <v>52</v>
      </c>
      <c r="J26" s="5"/>
      <c r="K26" s="5"/>
      <c r="L26" s="5"/>
      <c r="M26" s="5"/>
      <c r="N26" s="5"/>
      <c r="O26" s="5"/>
      <c r="P26" s="5"/>
      <c r="Q26" s="87" t="s">
        <v>53</v>
      </c>
      <c r="R26" s="19"/>
      <c r="S26" s="19"/>
      <c r="T26" s="19"/>
      <c r="U26" s="19"/>
      <c r="V26" s="19"/>
    </row>
    <row r="27" spans="1:52" ht="13.5">
      <c r="A27" s="5" t="s">
        <v>54</v>
      </c>
      <c r="B27" s="5"/>
      <c r="C27" s="5"/>
      <c r="D27" s="5"/>
      <c r="E27" s="18">
        <v>300</v>
      </c>
      <c r="F27" s="18"/>
      <c r="G27" s="18"/>
      <c r="H27" s="18"/>
      <c r="I27" s="18">
        <v>820</v>
      </c>
      <c r="J27" s="18"/>
      <c r="K27" s="18"/>
      <c r="L27" s="18"/>
      <c r="M27" s="64">
        <f>SUM(E27,I27)</f>
        <v>1120</v>
      </c>
      <c r="N27" s="64"/>
      <c r="O27" s="64"/>
      <c r="P27" s="64"/>
      <c r="Q27" s="88" t="s">
        <v>54</v>
      </c>
      <c r="R27" s="65"/>
      <c r="S27" s="65"/>
      <c r="T27" s="65"/>
      <c r="U27" s="1" t="s">
        <v>55</v>
      </c>
      <c r="V27" s="19" t="s">
        <v>56</v>
      </c>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row>
    <row r="28" spans="1:52" ht="13.5">
      <c r="A28" s="5" t="s">
        <v>57</v>
      </c>
      <c r="B28" s="5"/>
      <c r="C28" s="5"/>
      <c r="D28" s="5"/>
      <c r="E28" s="18">
        <v>390</v>
      </c>
      <c r="F28" s="18"/>
      <c r="G28" s="18"/>
      <c r="H28" s="18"/>
      <c r="I28" s="18">
        <v>820</v>
      </c>
      <c r="J28" s="18"/>
      <c r="K28" s="18"/>
      <c r="L28" s="18"/>
      <c r="M28" s="64">
        <f>SUM(E28,I28)</f>
        <v>1210</v>
      </c>
      <c r="N28" s="64"/>
      <c r="O28" s="64"/>
      <c r="P28" s="64"/>
      <c r="Q28" s="88" t="s">
        <v>57</v>
      </c>
      <c r="R28" s="65"/>
      <c r="S28" s="65"/>
      <c r="T28" s="65"/>
      <c r="U28" s="1" t="s">
        <v>55</v>
      </c>
      <c r="V28" s="19" t="s">
        <v>58</v>
      </c>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ht="13.5">
      <c r="A29" s="5" t="s">
        <v>59</v>
      </c>
      <c r="B29" s="5"/>
      <c r="C29" s="5"/>
      <c r="D29" s="5"/>
      <c r="E29" s="18">
        <v>650</v>
      </c>
      <c r="F29" s="18"/>
      <c r="G29" s="18"/>
      <c r="H29" s="18"/>
      <c r="I29" s="18">
        <v>1310</v>
      </c>
      <c r="J29" s="18"/>
      <c r="K29" s="18"/>
      <c r="L29" s="18"/>
      <c r="M29" s="64">
        <f>SUM(E29,I29)</f>
        <v>1960</v>
      </c>
      <c r="N29" s="64"/>
      <c r="O29" s="64"/>
      <c r="P29" s="64"/>
      <c r="Q29" s="88" t="s">
        <v>59</v>
      </c>
      <c r="R29" s="65"/>
      <c r="S29" s="65"/>
      <c r="T29" s="65"/>
      <c r="U29" s="1" t="s">
        <v>55</v>
      </c>
      <c r="V29" s="19" t="s">
        <v>60</v>
      </c>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ht="13.5">
      <c r="A30" s="5" t="s">
        <v>61</v>
      </c>
      <c r="B30" s="5"/>
      <c r="C30" s="5"/>
      <c r="D30" s="5"/>
      <c r="E30" s="18">
        <v>1800</v>
      </c>
      <c r="F30" s="18"/>
      <c r="G30" s="18"/>
      <c r="H30" s="18"/>
      <c r="I30" s="18">
        <v>3570</v>
      </c>
      <c r="J30" s="18"/>
      <c r="K30" s="18"/>
      <c r="L30" s="18"/>
      <c r="M30" s="64">
        <f>SUM(E30,I30)</f>
        <v>5370</v>
      </c>
      <c r="N30" s="64"/>
      <c r="O30" s="64"/>
      <c r="P30" s="64"/>
      <c r="Q30" s="88" t="s">
        <v>61</v>
      </c>
      <c r="R30" s="65"/>
      <c r="S30" s="65"/>
      <c r="T30" s="65"/>
      <c r="U30" s="1" t="s">
        <v>55</v>
      </c>
      <c r="V30" s="19" t="s">
        <v>62</v>
      </c>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16" ht="13.5">
      <c r="A31" s="19" t="s">
        <v>63</v>
      </c>
      <c r="B31" s="19"/>
      <c r="C31" s="19"/>
      <c r="D31" s="19"/>
      <c r="E31" s="19"/>
      <c r="F31" s="19"/>
      <c r="G31" s="19"/>
      <c r="H31" s="19"/>
      <c r="I31" s="19"/>
      <c r="J31" s="19"/>
      <c r="K31" s="19"/>
      <c r="L31" s="19"/>
      <c r="M31" s="19"/>
      <c r="N31" s="19"/>
      <c r="O31" s="19"/>
      <c r="P31" s="19"/>
    </row>
    <row r="32" spans="1:52" ht="13.5">
      <c r="A32" s="4" t="s">
        <v>64</v>
      </c>
      <c r="B32" s="4"/>
      <c r="C32" s="4"/>
      <c r="D32" s="4"/>
      <c r="E32" s="4"/>
      <c r="F32" s="4"/>
      <c r="G32" s="4"/>
      <c r="H32" s="4"/>
      <c r="I32" s="4"/>
      <c r="J32" s="4"/>
      <c r="K32" s="4"/>
      <c r="L32" s="4"/>
      <c r="M32" s="65" t="s">
        <v>65</v>
      </c>
      <c r="N32" s="65"/>
      <c r="O32" s="65"/>
      <c r="P32" s="65"/>
      <c r="Q32" s="65"/>
      <c r="R32" s="65"/>
      <c r="S32" s="65"/>
      <c r="T32" s="65"/>
      <c r="U32" s="65"/>
      <c r="V32" s="65"/>
      <c r="W32" s="65"/>
      <c r="X32" s="65"/>
      <c r="AC32" s="92" t="s">
        <v>66</v>
      </c>
      <c r="AD32" s="92"/>
      <c r="AE32" s="92"/>
      <c r="AF32" s="92"/>
      <c r="AG32" s="92"/>
      <c r="AH32" s="92"/>
      <c r="AI32" s="92"/>
      <c r="AJ32" s="92"/>
      <c r="AK32" s="92"/>
      <c r="AL32" s="104" t="s">
        <v>67</v>
      </c>
      <c r="AM32" s="104"/>
      <c r="AN32" s="104"/>
      <c r="AO32" s="104"/>
      <c r="AP32" s="104"/>
      <c r="AQ32" s="104"/>
      <c r="AR32" s="104"/>
      <c r="AS32" s="104"/>
      <c r="AT32" s="104"/>
      <c r="AU32" s="104"/>
      <c r="AV32" s="104"/>
      <c r="AW32" s="104"/>
      <c r="AX32" s="104"/>
      <c r="AY32" s="104"/>
      <c r="AZ32" s="104"/>
    </row>
    <row r="33" spans="1:52" ht="13.5">
      <c r="A33" s="5" t="s">
        <v>49</v>
      </c>
      <c r="B33" s="5"/>
      <c r="C33" s="5"/>
      <c r="D33" s="20"/>
      <c r="E33" s="21" t="s">
        <v>68</v>
      </c>
      <c r="F33" s="5"/>
      <c r="G33" s="5"/>
      <c r="H33" s="20"/>
      <c r="I33" s="21" t="s">
        <v>69</v>
      </c>
      <c r="J33" s="5"/>
      <c r="K33" s="5"/>
      <c r="L33" s="20"/>
      <c r="M33" s="21" t="s">
        <v>70</v>
      </c>
      <c r="N33" s="5"/>
      <c r="O33" s="5"/>
      <c r="P33" s="20"/>
      <c r="Q33" s="21" t="s">
        <v>71</v>
      </c>
      <c r="R33" s="5"/>
      <c r="S33" s="5"/>
      <c r="T33" s="20"/>
      <c r="U33" s="21" t="s">
        <v>72</v>
      </c>
      <c r="V33" s="5"/>
      <c r="W33" s="5"/>
      <c r="X33" s="5"/>
      <c r="AC33" s="5" t="s">
        <v>49</v>
      </c>
      <c r="AD33" s="5"/>
      <c r="AE33" s="5"/>
      <c r="AF33" s="20"/>
      <c r="AG33" s="21" t="s">
        <v>68</v>
      </c>
      <c r="AH33" s="5"/>
      <c r="AI33" s="5"/>
      <c r="AJ33" s="20"/>
      <c r="AK33" s="21" t="s">
        <v>69</v>
      </c>
      <c r="AL33" s="5"/>
      <c r="AM33" s="5"/>
      <c r="AN33" s="20"/>
      <c r="AO33" s="21" t="s">
        <v>70</v>
      </c>
      <c r="AP33" s="5"/>
      <c r="AQ33" s="5"/>
      <c r="AR33" s="20"/>
      <c r="AS33" s="21" t="s">
        <v>71</v>
      </c>
      <c r="AT33" s="5"/>
      <c r="AU33" s="5"/>
      <c r="AV33" s="20"/>
      <c r="AW33" s="21" t="s">
        <v>72</v>
      </c>
      <c r="AX33" s="5"/>
      <c r="AY33" s="5"/>
      <c r="AZ33" s="5"/>
    </row>
    <row r="34" spans="1:52" ht="13.5">
      <c r="A34" s="5" t="s">
        <v>54</v>
      </c>
      <c r="B34" s="5"/>
      <c r="C34" s="5"/>
      <c r="D34" s="20"/>
      <c r="E34" s="22">
        <f>SUM(M27,M23)</f>
        <v>1995</v>
      </c>
      <c r="F34" s="18"/>
      <c r="G34" s="18"/>
      <c r="H34" s="23"/>
      <c r="I34" s="24">
        <f>SUM(Q23,M27)</f>
        <v>2073</v>
      </c>
      <c r="J34" s="25"/>
      <c r="K34" s="25"/>
      <c r="L34" s="26"/>
      <c r="M34" s="24">
        <f>SUM(U23,M27)</f>
        <v>2158</v>
      </c>
      <c r="N34" s="25"/>
      <c r="O34" s="25"/>
      <c r="P34" s="26"/>
      <c r="Q34" s="24">
        <f>SUM(Y23,M27)</f>
        <v>2238</v>
      </c>
      <c r="R34" s="25"/>
      <c r="S34" s="25"/>
      <c r="T34" s="26"/>
      <c r="U34" s="24">
        <f>SUM(AC23,M27)</f>
        <v>2317</v>
      </c>
      <c r="V34" s="25"/>
      <c r="W34" s="25"/>
      <c r="X34" s="89"/>
      <c r="AC34" s="5" t="s">
        <v>54</v>
      </c>
      <c r="AD34" s="5"/>
      <c r="AE34" s="5"/>
      <c r="AF34" s="20"/>
      <c r="AG34" s="22">
        <f>INT(E34*30.4)</f>
        <v>60648</v>
      </c>
      <c r="AH34" s="18"/>
      <c r="AI34" s="18"/>
      <c r="AJ34" s="23"/>
      <c r="AK34" s="22">
        <f>INT(I34*30.4)</f>
        <v>63019</v>
      </c>
      <c r="AL34" s="18"/>
      <c r="AM34" s="18"/>
      <c r="AN34" s="23"/>
      <c r="AO34" s="22">
        <f>INT(M34*30.4)</f>
        <v>65603</v>
      </c>
      <c r="AP34" s="18"/>
      <c r="AQ34" s="18"/>
      <c r="AR34" s="23"/>
      <c r="AS34" s="22">
        <f>INT(Q34*30.4)</f>
        <v>68035</v>
      </c>
      <c r="AT34" s="18"/>
      <c r="AU34" s="18"/>
      <c r="AV34" s="23"/>
      <c r="AW34" s="22">
        <f>INT(U34*30.4)</f>
        <v>70436</v>
      </c>
      <c r="AX34" s="18"/>
      <c r="AY34" s="18"/>
      <c r="AZ34" s="18"/>
    </row>
    <row r="35" spans="1:52" ht="13.5">
      <c r="A35" s="5" t="s">
        <v>57</v>
      </c>
      <c r="B35" s="5"/>
      <c r="C35" s="5"/>
      <c r="D35" s="20"/>
      <c r="E35" s="24">
        <f>SUM(M23,M28)</f>
        <v>2085</v>
      </c>
      <c r="F35" s="25"/>
      <c r="G35" s="25"/>
      <c r="H35" s="26"/>
      <c r="I35" s="24">
        <f>SUM(Q23,M28)</f>
        <v>2163</v>
      </c>
      <c r="J35" s="25"/>
      <c r="K35" s="25"/>
      <c r="L35" s="26"/>
      <c r="M35" s="24">
        <f>SUM(U23,M28)</f>
        <v>2248</v>
      </c>
      <c r="N35" s="25"/>
      <c r="O35" s="25"/>
      <c r="P35" s="26"/>
      <c r="Q35" s="24">
        <f>SUM(Y23,M28)</f>
        <v>2328</v>
      </c>
      <c r="R35" s="25"/>
      <c r="S35" s="25"/>
      <c r="T35" s="26"/>
      <c r="U35" s="24">
        <f>SUM(AC23,M28)</f>
        <v>2407</v>
      </c>
      <c r="V35" s="25"/>
      <c r="W35" s="25"/>
      <c r="X35" s="89"/>
      <c r="AC35" s="5" t="s">
        <v>57</v>
      </c>
      <c r="AD35" s="5"/>
      <c r="AE35" s="5"/>
      <c r="AF35" s="20"/>
      <c r="AG35" s="22">
        <f>INT(E35*30.4)</f>
        <v>63384</v>
      </c>
      <c r="AH35" s="18"/>
      <c r="AI35" s="18"/>
      <c r="AJ35" s="23"/>
      <c r="AK35" s="22">
        <f>INT(I35*30.4)</f>
        <v>65755</v>
      </c>
      <c r="AL35" s="18"/>
      <c r="AM35" s="18"/>
      <c r="AN35" s="23"/>
      <c r="AO35" s="22">
        <f>INT(M35*30.4)</f>
        <v>68339</v>
      </c>
      <c r="AP35" s="18"/>
      <c r="AQ35" s="18"/>
      <c r="AR35" s="23"/>
      <c r="AS35" s="22">
        <f>INT(Q35*30.4)</f>
        <v>70771</v>
      </c>
      <c r="AT35" s="18"/>
      <c r="AU35" s="18"/>
      <c r="AV35" s="23"/>
      <c r="AW35" s="22">
        <f>INT(U35*30.4)</f>
        <v>73172</v>
      </c>
      <c r="AX35" s="18"/>
      <c r="AY35" s="18"/>
      <c r="AZ35" s="18"/>
    </row>
    <row r="36" spans="1:52" ht="13.5">
      <c r="A36" s="5" t="s">
        <v>59</v>
      </c>
      <c r="B36" s="5"/>
      <c r="C36" s="5"/>
      <c r="D36" s="20"/>
      <c r="E36" s="24">
        <f>SUM(M23,M29)</f>
        <v>2835</v>
      </c>
      <c r="F36" s="25"/>
      <c r="G36" s="25"/>
      <c r="H36" s="26"/>
      <c r="I36" s="24">
        <f>SUM(M29,Q23)</f>
        <v>2913</v>
      </c>
      <c r="J36" s="25"/>
      <c r="K36" s="25"/>
      <c r="L36" s="26"/>
      <c r="M36" s="24">
        <f>SUM(U23,M29)</f>
        <v>2998</v>
      </c>
      <c r="N36" s="25"/>
      <c r="O36" s="25"/>
      <c r="P36" s="26"/>
      <c r="Q36" s="24">
        <f>SUM(Y23,M29)</f>
        <v>3078</v>
      </c>
      <c r="R36" s="25"/>
      <c r="S36" s="25"/>
      <c r="T36" s="26"/>
      <c r="U36" s="24">
        <f>SUM(AC23,M29)</f>
        <v>3157</v>
      </c>
      <c r="V36" s="25"/>
      <c r="W36" s="25"/>
      <c r="X36" s="89"/>
      <c r="AC36" s="5" t="s">
        <v>59</v>
      </c>
      <c r="AD36" s="5"/>
      <c r="AE36" s="5"/>
      <c r="AF36" s="20"/>
      <c r="AG36" s="22">
        <f>INT(E36*30.4)</f>
        <v>86184</v>
      </c>
      <c r="AH36" s="18"/>
      <c r="AI36" s="18"/>
      <c r="AJ36" s="23"/>
      <c r="AK36" s="22">
        <f>INT(I36*30.4)</f>
        <v>88555</v>
      </c>
      <c r="AL36" s="18"/>
      <c r="AM36" s="18"/>
      <c r="AN36" s="23"/>
      <c r="AO36" s="22">
        <f>INT(M36*30.4)</f>
        <v>91139</v>
      </c>
      <c r="AP36" s="18"/>
      <c r="AQ36" s="18"/>
      <c r="AR36" s="23"/>
      <c r="AS36" s="22">
        <f>INT(Q36*30.4)</f>
        <v>93571</v>
      </c>
      <c r="AT36" s="18"/>
      <c r="AU36" s="18"/>
      <c r="AV36" s="23"/>
      <c r="AW36" s="22">
        <f>INT(U36*30.4)</f>
        <v>95972</v>
      </c>
      <c r="AX36" s="18"/>
      <c r="AY36" s="18"/>
      <c r="AZ36" s="18"/>
    </row>
    <row r="37" spans="1:52" ht="13.5">
      <c r="A37" s="5" t="s">
        <v>61</v>
      </c>
      <c r="B37" s="5"/>
      <c r="C37" s="5"/>
      <c r="D37" s="20"/>
      <c r="E37" s="24">
        <f>SUM(M30,M23)</f>
        <v>6245</v>
      </c>
      <c r="F37" s="25"/>
      <c r="G37" s="25"/>
      <c r="H37" s="26"/>
      <c r="I37" s="24">
        <f>SUM(M30,Q23)</f>
        <v>6323</v>
      </c>
      <c r="J37" s="25"/>
      <c r="K37" s="25"/>
      <c r="L37" s="26"/>
      <c r="M37" s="24">
        <f>SUM(U23,M30)</f>
        <v>6408</v>
      </c>
      <c r="N37" s="25"/>
      <c r="O37" s="25"/>
      <c r="P37" s="26"/>
      <c r="Q37" s="24">
        <f>SUM(Y23,M30)</f>
        <v>6488</v>
      </c>
      <c r="R37" s="25"/>
      <c r="S37" s="25"/>
      <c r="T37" s="26"/>
      <c r="U37" s="24">
        <f>SUM(AC23,M30)</f>
        <v>6567</v>
      </c>
      <c r="V37" s="25"/>
      <c r="W37" s="25"/>
      <c r="X37" s="89"/>
      <c r="AC37" s="5" t="s">
        <v>61</v>
      </c>
      <c r="AD37" s="5"/>
      <c r="AE37" s="5"/>
      <c r="AF37" s="20"/>
      <c r="AG37" s="22">
        <f>INT(E37*30.4)</f>
        <v>189848</v>
      </c>
      <c r="AH37" s="18"/>
      <c r="AI37" s="18"/>
      <c r="AJ37" s="23"/>
      <c r="AK37" s="22">
        <f>INT(I37*30.4)</f>
        <v>192219</v>
      </c>
      <c r="AL37" s="18"/>
      <c r="AM37" s="18"/>
      <c r="AN37" s="23"/>
      <c r="AO37" s="22">
        <f>INT(M37*30.4)</f>
        <v>194803</v>
      </c>
      <c r="AP37" s="18"/>
      <c r="AQ37" s="18"/>
      <c r="AR37" s="23"/>
      <c r="AS37" s="22">
        <f>INT(Q37*30.4)</f>
        <v>197235</v>
      </c>
      <c r="AT37" s="18"/>
      <c r="AU37" s="18"/>
      <c r="AV37" s="23"/>
      <c r="AW37" s="22">
        <f>INT(U37*30.4)</f>
        <v>199636</v>
      </c>
      <c r="AX37" s="18"/>
      <c r="AY37" s="18"/>
      <c r="AZ37" s="18"/>
    </row>
    <row r="38" spans="1:12" ht="13.5">
      <c r="A38" s="27" t="s">
        <v>73</v>
      </c>
      <c r="B38" s="27"/>
      <c r="C38" s="27"/>
      <c r="D38" s="27"/>
      <c r="E38" s="27"/>
      <c r="F38" s="27"/>
      <c r="G38" s="27"/>
      <c r="H38" s="27"/>
      <c r="I38" s="27"/>
      <c r="J38" s="27"/>
      <c r="K38" s="27"/>
      <c r="L38" s="27"/>
    </row>
    <row r="39" spans="1:36" ht="13.5">
      <c r="A39" s="28" t="s">
        <v>74</v>
      </c>
      <c r="B39" s="29"/>
      <c r="C39" s="29"/>
      <c r="D39" s="29"/>
      <c r="E39" s="29"/>
      <c r="F39" s="29"/>
      <c r="G39" s="29"/>
      <c r="H39" s="30"/>
      <c r="I39" s="66" t="s">
        <v>75</v>
      </c>
      <c r="J39" s="67"/>
      <c r="K39" s="67"/>
      <c r="L39" s="68"/>
      <c r="M39" s="69" t="s">
        <v>76</v>
      </c>
      <c r="N39" s="70"/>
      <c r="O39" s="70"/>
      <c r="P39" s="70"/>
      <c r="Q39" s="70"/>
      <c r="R39" s="70"/>
      <c r="S39" s="70"/>
      <c r="T39" s="70"/>
      <c r="U39" s="70"/>
      <c r="V39" s="70"/>
      <c r="W39" s="70"/>
      <c r="X39" s="70"/>
      <c r="Y39" s="70"/>
      <c r="Z39" s="70"/>
      <c r="AA39" s="70"/>
      <c r="AB39" s="70"/>
      <c r="AC39" s="70"/>
      <c r="AD39" s="70"/>
      <c r="AE39" s="70"/>
      <c r="AF39" s="70"/>
      <c r="AG39" s="70"/>
      <c r="AH39" s="70"/>
      <c r="AI39" s="70"/>
      <c r="AJ39" s="105"/>
    </row>
    <row r="40" spans="1:36" ht="13.5">
      <c r="A40" s="31"/>
      <c r="B40" s="32"/>
      <c r="C40" s="32"/>
      <c r="D40" s="32"/>
      <c r="E40" s="32"/>
      <c r="F40" s="32"/>
      <c r="G40" s="32"/>
      <c r="H40" s="33"/>
      <c r="I40" s="71"/>
      <c r="J40" s="72"/>
      <c r="K40" s="72"/>
      <c r="L40" s="73"/>
      <c r="M40" s="74"/>
      <c r="N40" s="75"/>
      <c r="O40" s="75"/>
      <c r="P40" s="75"/>
      <c r="Q40" s="75"/>
      <c r="R40" s="75"/>
      <c r="S40" s="75"/>
      <c r="T40" s="75"/>
      <c r="U40" s="75"/>
      <c r="V40" s="75"/>
      <c r="W40" s="75"/>
      <c r="X40" s="75"/>
      <c r="Y40" s="75"/>
      <c r="Z40" s="75"/>
      <c r="AA40" s="75"/>
      <c r="AB40" s="75"/>
      <c r="AC40" s="75"/>
      <c r="AD40" s="75"/>
      <c r="AE40" s="75"/>
      <c r="AF40" s="75"/>
      <c r="AG40" s="75"/>
      <c r="AH40" s="75"/>
      <c r="AI40" s="75"/>
      <c r="AJ40" s="106"/>
    </row>
    <row r="41" spans="1:36" ht="13.5">
      <c r="A41" s="34" t="s">
        <v>77</v>
      </c>
      <c r="B41" s="35"/>
      <c r="C41" s="35"/>
      <c r="D41" s="35"/>
      <c r="E41" s="35"/>
      <c r="F41" s="35"/>
      <c r="G41" s="35"/>
      <c r="H41" s="36"/>
      <c r="I41" s="66" t="s">
        <v>78</v>
      </c>
      <c r="J41" s="67"/>
      <c r="K41" s="67"/>
      <c r="L41" s="68"/>
      <c r="M41" s="69" t="s">
        <v>79</v>
      </c>
      <c r="N41" s="70"/>
      <c r="O41" s="70"/>
      <c r="P41" s="70"/>
      <c r="Q41" s="70"/>
      <c r="R41" s="70"/>
      <c r="S41" s="70"/>
      <c r="T41" s="70"/>
      <c r="U41" s="70"/>
      <c r="V41" s="70"/>
      <c r="W41" s="70"/>
      <c r="X41" s="70"/>
      <c r="Y41" s="70"/>
      <c r="Z41" s="70"/>
      <c r="AA41" s="70"/>
      <c r="AB41" s="70"/>
      <c r="AC41" s="70"/>
      <c r="AD41" s="70"/>
      <c r="AE41" s="70"/>
      <c r="AF41" s="70"/>
      <c r="AG41" s="70"/>
      <c r="AH41" s="70"/>
      <c r="AI41" s="70"/>
      <c r="AJ41" s="105"/>
    </row>
    <row r="42" spans="1:36" ht="13.5">
      <c r="A42" s="37"/>
      <c r="B42" s="38"/>
      <c r="C42" s="38"/>
      <c r="D42" s="38"/>
      <c r="E42" s="38"/>
      <c r="F42" s="38"/>
      <c r="G42" s="38"/>
      <c r="H42" s="39"/>
      <c r="I42" s="71"/>
      <c r="J42" s="72"/>
      <c r="K42" s="72"/>
      <c r="L42" s="73"/>
      <c r="M42" s="74"/>
      <c r="N42" s="75"/>
      <c r="O42" s="75"/>
      <c r="P42" s="75"/>
      <c r="Q42" s="75"/>
      <c r="R42" s="75"/>
      <c r="S42" s="75"/>
      <c r="T42" s="75"/>
      <c r="U42" s="75"/>
      <c r="V42" s="75"/>
      <c r="W42" s="75"/>
      <c r="X42" s="75"/>
      <c r="Y42" s="75"/>
      <c r="Z42" s="75"/>
      <c r="AA42" s="75"/>
      <c r="AB42" s="75"/>
      <c r="AC42" s="75"/>
      <c r="AD42" s="75"/>
      <c r="AE42" s="75"/>
      <c r="AF42" s="75"/>
      <c r="AG42" s="75"/>
      <c r="AH42" s="75"/>
      <c r="AI42" s="75"/>
      <c r="AJ42" s="106"/>
    </row>
    <row r="43" spans="1:36" ht="13.5">
      <c r="A43" s="40" t="s">
        <v>80</v>
      </c>
      <c r="B43" s="40"/>
      <c r="C43" s="40"/>
      <c r="D43" s="40"/>
      <c r="E43" s="40"/>
      <c r="F43" s="40"/>
      <c r="G43" s="40"/>
      <c r="H43" s="40"/>
      <c r="I43" s="76" t="s">
        <v>81</v>
      </c>
      <c r="J43" s="76"/>
      <c r="K43" s="76"/>
      <c r="L43" s="76"/>
      <c r="M43" s="77" t="s">
        <v>82</v>
      </c>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1:36" ht="13.5">
      <c r="A44" s="40" t="s">
        <v>83</v>
      </c>
      <c r="B44" s="40"/>
      <c r="C44" s="40"/>
      <c r="D44" s="40"/>
      <c r="E44" s="40"/>
      <c r="F44" s="40"/>
      <c r="G44" s="40"/>
      <c r="H44" s="40"/>
      <c r="I44" s="76" t="s">
        <v>84</v>
      </c>
      <c r="J44" s="76"/>
      <c r="K44" s="76"/>
      <c r="L44" s="76"/>
      <c r="M44" s="77" t="s">
        <v>85</v>
      </c>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1:36" ht="13.5">
      <c r="A45" s="40" t="s">
        <v>86</v>
      </c>
      <c r="B45" s="40"/>
      <c r="C45" s="40"/>
      <c r="D45" s="40"/>
      <c r="E45" s="40"/>
      <c r="F45" s="40"/>
      <c r="G45" s="40"/>
      <c r="H45" s="40"/>
      <c r="I45" s="76" t="s">
        <v>75</v>
      </c>
      <c r="J45" s="76"/>
      <c r="K45" s="76"/>
      <c r="L45" s="76"/>
      <c r="M45" s="77" t="s">
        <v>87</v>
      </c>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1:36" s="1" customFormat="1" ht="13.5">
      <c r="A46" s="40" t="s">
        <v>88</v>
      </c>
      <c r="B46" s="40"/>
      <c r="C46" s="40"/>
      <c r="D46" s="40"/>
      <c r="E46" s="40"/>
      <c r="F46" s="40"/>
      <c r="G46" s="40"/>
      <c r="H46" s="40"/>
      <c r="I46" s="76" t="s">
        <v>89</v>
      </c>
      <c r="J46" s="76"/>
      <c r="K46" s="76"/>
      <c r="L46" s="76"/>
      <c r="M46" s="77" t="s">
        <v>90</v>
      </c>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1:36" s="1" customFormat="1" ht="13.5">
      <c r="A47" s="5" t="s">
        <v>91</v>
      </c>
      <c r="B47" s="5"/>
      <c r="C47" s="5"/>
      <c r="D47" s="5"/>
      <c r="E47" s="5"/>
      <c r="F47" s="5"/>
      <c r="G47" s="5"/>
      <c r="H47" s="5"/>
      <c r="I47" s="18" t="s">
        <v>92</v>
      </c>
      <c r="J47" s="18"/>
      <c r="K47" s="18"/>
      <c r="L47" s="18"/>
      <c r="M47" s="12" t="s">
        <v>93</v>
      </c>
      <c r="N47" s="12"/>
      <c r="O47" s="12"/>
      <c r="P47" s="12"/>
      <c r="Q47" s="12"/>
      <c r="R47" s="12"/>
      <c r="S47" s="12"/>
      <c r="T47" s="12"/>
      <c r="U47" s="12"/>
      <c r="V47" s="12"/>
      <c r="W47" s="12"/>
      <c r="X47" s="12"/>
      <c r="Y47" s="12"/>
      <c r="Z47" s="12"/>
      <c r="AA47" s="12"/>
      <c r="AB47" s="12"/>
      <c r="AC47" s="12"/>
      <c r="AD47" s="12"/>
      <c r="AE47" s="12"/>
      <c r="AF47" s="12"/>
      <c r="AG47" s="12"/>
      <c r="AH47" s="12"/>
      <c r="AI47" s="12"/>
      <c r="AJ47" s="12"/>
    </row>
    <row r="48" spans="1:36" ht="13.5">
      <c r="A48" s="5" t="s">
        <v>94</v>
      </c>
      <c r="B48" s="5"/>
      <c r="C48" s="5"/>
      <c r="D48" s="5"/>
      <c r="E48" s="5"/>
      <c r="F48" s="5"/>
      <c r="G48" s="5"/>
      <c r="H48" s="5"/>
      <c r="I48" s="18" t="s">
        <v>95</v>
      </c>
      <c r="J48" s="18"/>
      <c r="K48" s="18"/>
      <c r="L48" s="18"/>
      <c r="M48" s="12" t="s">
        <v>96</v>
      </c>
      <c r="N48" s="12"/>
      <c r="O48" s="12"/>
      <c r="P48" s="12"/>
      <c r="Q48" s="12"/>
      <c r="R48" s="12"/>
      <c r="S48" s="12"/>
      <c r="T48" s="12"/>
      <c r="U48" s="12"/>
      <c r="V48" s="12"/>
      <c r="W48" s="12"/>
      <c r="X48" s="12"/>
      <c r="Y48" s="12"/>
      <c r="Z48" s="12"/>
      <c r="AA48" s="12"/>
      <c r="AB48" s="12"/>
      <c r="AC48" s="12"/>
      <c r="AD48" s="12"/>
      <c r="AE48" s="12"/>
      <c r="AF48" s="12"/>
      <c r="AG48" s="12"/>
      <c r="AH48" s="12"/>
      <c r="AI48" s="12"/>
      <c r="AJ48" s="12"/>
    </row>
    <row r="49" spans="1:36" ht="13.5">
      <c r="A49" s="41" t="s">
        <v>97</v>
      </c>
      <c r="B49" s="42"/>
      <c r="C49" s="42"/>
      <c r="D49" s="42"/>
      <c r="E49" s="42"/>
      <c r="F49" s="42"/>
      <c r="G49" s="42"/>
      <c r="H49" s="43"/>
      <c r="I49" s="78" t="s">
        <v>98</v>
      </c>
      <c r="J49" s="79"/>
      <c r="K49" s="79"/>
      <c r="L49" s="80"/>
      <c r="M49" s="81" t="s">
        <v>99</v>
      </c>
      <c r="N49" s="82"/>
      <c r="O49" s="82"/>
      <c r="P49" s="82"/>
      <c r="Q49" s="82"/>
      <c r="R49" s="82"/>
      <c r="S49" s="82"/>
      <c r="T49" s="82"/>
      <c r="U49" s="82"/>
      <c r="V49" s="82"/>
      <c r="W49" s="82"/>
      <c r="X49" s="82"/>
      <c r="Y49" s="82"/>
      <c r="Z49" s="82"/>
      <c r="AA49" s="82"/>
      <c r="AB49" s="82"/>
      <c r="AC49" s="82"/>
      <c r="AD49" s="82"/>
      <c r="AE49" s="82"/>
      <c r="AF49" s="82"/>
      <c r="AG49" s="82"/>
      <c r="AH49" s="82"/>
      <c r="AI49" s="82"/>
      <c r="AJ49" s="107"/>
    </row>
    <row r="50" spans="1:36" ht="13.5">
      <c r="A50" s="41" t="s">
        <v>100</v>
      </c>
      <c r="B50" s="42"/>
      <c r="C50" s="42"/>
      <c r="D50" s="42"/>
      <c r="E50" s="42"/>
      <c r="F50" s="42"/>
      <c r="G50" s="42"/>
      <c r="H50" s="43"/>
      <c r="I50" s="78" t="s">
        <v>101</v>
      </c>
      <c r="J50" s="79"/>
      <c r="K50" s="79"/>
      <c r="L50" s="80"/>
      <c r="M50" s="81" t="s">
        <v>102</v>
      </c>
      <c r="N50" s="82"/>
      <c r="O50" s="82"/>
      <c r="P50" s="82"/>
      <c r="Q50" s="82"/>
      <c r="R50" s="82"/>
      <c r="S50" s="82"/>
      <c r="T50" s="82"/>
      <c r="U50" s="82"/>
      <c r="V50" s="82"/>
      <c r="W50" s="82"/>
      <c r="X50" s="82"/>
      <c r="Y50" s="82"/>
      <c r="Z50" s="82"/>
      <c r="AA50" s="82"/>
      <c r="AB50" s="82"/>
      <c r="AC50" s="82"/>
      <c r="AD50" s="82"/>
      <c r="AE50" s="82"/>
      <c r="AF50" s="82"/>
      <c r="AG50" s="82"/>
      <c r="AH50" s="82"/>
      <c r="AI50" s="82"/>
      <c r="AJ50" s="107"/>
    </row>
    <row r="51" spans="1:36" ht="13.5">
      <c r="A51" s="5" t="s">
        <v>103</v>
      </c>
      <c r="B51" s="5"/>
      <c r="C51" s="5"/>
      <c r="D51" s="5"/>
      <c r="E51" s="5"/>
      <c r="F51" s="5"/>
      <c r="G51" s="5"/>
      <c r="H51" s="5"/>
      <c r="I51" s="18">
        <v>34</v>
      </c>
      <c r="J51" s="18"/>
      <c r="K51" s="18"/>
      <c r="L51" s="18"/>
      <c r="M51" s="12" t="s">
        <v>104</v>
      </c>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1:52" ht="13.5">
      <c r="A52" s="19" t="s">
        <v>105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row>
    <row r="53" spans="1:52" ht="13.5">
      <c r="A53" s="19" t="s">
        <v>106</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row>
  </sheetData>
  <sheetProtection/>
  <mergeCells count="233">
    <mergeCell ref="AP1:AZ1"/>
    <mergeCell ref="A5:N5"/>
    <mergeCell ref="AP5:AZ5"/>
    <mergeCell ref="A6:L6"/>
    <mergeCell ref="M6:P6"/>
    <mergeCell ref="Q6:T6"/>
    <mergeCell ref="U6:X6"/>
    <mergeCell ref="Y6:AB6"/>
    <mergeCell ref="AC6:AF6"/>
    <mergeCell ref="AG6:AZ6"/>
    <mergeCell ref="A7:L7"/>
    <mergeCell ref="M7:P7"/>
    <mergeCell ref="Q7:T7"/>
    <mergeCell ref="U7:X7"/>
    <mergeCell ref="Y7:AB7"/>
    <mergeCell ref="AC7:AF7"/>
    <mergeCell ref="AG7:AZ7"/>
    <mergeCell ref="A8:L8"/>
    <mergeCell ref="M8:AF8"/>
    <mergeCell ref="AG8:AZ8"/>
    <mergeCell ref="A9:L9"/>
    <mergeCell ref="M9:AF9"/>
    <mergeCell ref="AG9:AZ9"/>
    <mergeCell ref="A12:L12"/>
    <mergeCell ref="M12:AF12"/>
    <mergeCell ref="AG12:AZ12"/>
    <mergeCell ref="A13:L13"/>
    <mergeCell ref="M13:AF13"/>
    <mergeCell ref="AG13:AZ13"/>
    <mergeCell ref="A14:L14"/>
    <mergeCell ref="M14:AF14"/>
    <mergeCell ref="AG14:AZ14"/>
    <mergeCell ref="A15:L15"/>
    <mergeCell ref="M15:P15"/>
    <mergeCell ref="Q15:T15"/>
    <mergeCell ref="U15:X15"/>
    <mergeCell ref="Y15:AB15"/>
    <mergeCell ref="AC15:AF15"/>
    <mergeCell ref="AG15:AZ15"/>
    <mergeCell ref="A16:L16"/>
    <mergeCell ref="M16:P16"/>
    <mergeCell ref="Q16:T16"/>
    <mergeCell ref="U16:X16"/>
    <mergeCell ref="Y16:AB16"/>
    <mergeCell ref="AC16:AF16"/>
    <mergeCell ref="AG16:AZ16"/>
    <mergeCell ref="A17:L17"/>
    <mergeCell ref="M17:P17"/>
    <mergeCell ref="Q17:T17"/>
    <mergeCell ref="U17:X17"/>
    <mergeCell ref="Y17:AB17"/>
    <mergeCell ref="AC17:AF17"/>
    <mergeCell ref="AG17:AZ17"/>
    <mergeCell ref="A18:L18"/>
    <mergeCell ref="M18:P18"/>
    <mergeCell ref="Q18:T18"/>
    <mergeCell ref="U18:X18"/>
    <mergeCell ref="Y18:AB18"/>
    <mergeCell ref="AC18:AF18"/>
    <mergeCell ref="AG18:AZ18"/>
    <mergeCell ref="A19:L19"/>
    <mergeCell ref="M19:P19"/>
    <mergeCell ref="Q19:T19"/>
    <mergeCell ref="U19:X19"/>
    <mergeCell ref="Y19:AB19"/>
    <mergeCell ref="AC19:AF19"/>
    <mergeCell ref="AG19:AZ19"/>
    <mergeCell ref="A20:L20"/>
    <mergeCell ref="M20:P20"/>
    <mergeCell ref="Q20:T20"/>
    <mergeCell ref="U20:X20"/>
    <mergeCell ref="Y20:AB20"/>
    <mergeCell ref="AC20:AF20"/>
    <mergeCell ref="AG20:AZ20"/>
    <mergeCell ref="A21:L21"/>
    <mergeCell ref="M21:P21"/>
    <mergeCell ref="Q21:T21"/>
    <mergeCell ref="U21:X21"/>
    <mergeCell ref="Y21:AB21"/>
    <mergeCell ref="AC21:AF21"/>
    <mergeCell ref="AG21:AZ21"/>
    <mergeCell ref="A22:L22"/>
    <mergeCell ref="M22:P22"/>
    <mergeCell ref="Q22:T22"/>
    <mergeCell ref="U22:X22"/>
    <mergeCell ref="Y22:AB22"/>
    <mergeCell ref="AC22:AF22"/>
    <mergeCell ref="AG22:AZ22"/>
    <mergeCell ref="A23:L23"/>
    <mergeCell ref="M23:P23"/>
    <mergeCell ref="Q23:T23"/>
    <mergeCell ref="U23:X23"/>
    <mergeCell ref="Y23:AB23"/>
    <mergeCell ref="AC23:AF23"/>
    <mergeCell ref="AG23:AZ23"/>
    <mergeCell ref="A24:H24"/>
    <mergeCell ref="I24:AZ24"/>
    <mergeCell ref="A25:L25"/>
    <mergeCell ref="A26:D26"/>
    <mergeCell ref="E26:H26"/>
    <mergeCell ref="I26:L26"/>
    <mergeCell ref="Q26:V26"/>
    <mergeCell ref="A27:D27"/>
    <mergeCell ref="E27:H27"/>
    <mergeCell ref="I27:L27"/>
    <mergeCell ref="M27:P27"/>
    <mergeCell ref="Q27:T27"/>
    <mergeCell ref="V27:AZ27"/>
    <mergeCell ref="A28:D28"/>
    <mergeCell ref="E28:H28"/>
    <mergeCell ref="I28:L28"/>
    <mergeCell ref="M28:P28"/>
    <mergeCell ref="Q28:T28"/>
    <mergeCell ref="V28:AZ28"/>
    <mergeCell ref="A29:D29"/>
    <mergeCell ref="E29:H29"/>
    <mergeCell ref="I29:L29"/>
    <mergeCell ref="M29:P29"/>
    <mergeCell ref="Q29:T29"/>
    <mergeCell ref="V29:AZ29"/>
    <mergeCell ref="A30:D30"/>
    <mergeCell ref="E30:H30"/>
    <mergeCell ref="I30:L30"/>
    <mergeCell ref="M30:P30"/>
    <mergeCell ref="Q30:T30"/>
    <mergeCell ref="V30:AZ30"/>
    <mergeCell ref="A31:P31"/>
    <mergeCell ref="A32:L32"/>
    <mergeCell ref="M32:X32"/>
    <mergeCell ref="AC32:AK32"/>
    <mergeCell ref="AL32:AZ32"/>
    <mergeCell ref="A33:D33"/>
    <mergeCell ref="E33:H33"/>
    <mergeCell ref="I33:L33"/>
    <mergeCell ref="M33:P33"/>
    <mergeCell ref="Q33:T33"/>
    <mergeCell ref="U33:X33"/>
    <mergeCell ref="AC33:AF33"/>
    <mergeCell ref="AG33:AJ33"/>
    <mergeCell ref="AK33:AN33"/>
    <mergeCell ref="AO33:AR33"/>
    <mergeCell ref="AS33:AV33"/>
    <mergeCell ref="AW33:AZ33"/>
    <mergeCell ref="A34:D34"/>
    <mergeCell ref="E34:H34"/>
    <mergeCell ref="I34:L34"/>
    <mergeCell ref="M34:P34"/>
    <mergeCell ref="Q34:T34"/>
    <mergeCell ref="U34:X34"/>
    <mergeCell ref="AC34:AF34"/>
    <mergeCell ref="AG34:AJ34"/>
    <mergeCell ref="AK34:AN34"/>
    <mergeCell ref="AO34:AR34"/>
    <mergeCell ref="AS34:AV34"/>
    <mergeCell ref="AW34:AZ34"/>
    <mergeCell ref="A35:D35"/>
    <mergeCell ref="E35:H35"/>
    <mergeCell ref="I35:L35"/>
    <mergeCell ref="M35:P35"/>
    <mergeCell ref="Q35:T35"/>
    <mergeCell ref="U35:X35"/>
    <mergeCell ref="AC35:AF35"/>
    <mergeCell ref="AG35:AJ35"/>
    <mergeCell ref="AK35:AN35"/>
    <mergeCell ref="AO35:AR35"/>
    <mergeCell ref="AS35:AV35"/>
    <mergeCell ref="AW35:AZ35"/>
    <mergeCell ref="A36:D36"/>
    <mergeCell ref="E36:H36"/>
    <mergeCell ref="I36:L36"/>
    <mergeCell ref="M36:P36"/>
    <mergeCell ref="Q36:T36"/>
    <mergeCell ref="U36:X36"/>
    <mergeCell ref="AC36:AF36"/>
    <mergeCell ref="AG36:AJ36"/>
    <mergeCell ref="AK36:AN36"/>
    <mergeCell ref="AO36:AR36"/>
    <mergeCell ref="AS36:AV36"/>
    <mergeCell ref="AW36:AZ36"/>
    <mergeCell ref="A37:D37"/>
    <mergeCell ref="E37:H37"/>
    <mergeCell ref="I37:L37"/>
    <mergeCell ref="M37:P37"/>
    <mergeCell ref="Q37:T37"/>
    <mergeCell ref="U37:X37"/>
    <mergeCell ref="AC37:AF37"/>
    <mergeCell ref="AG37:AJ37"/>
    <mergeCell ref="AK37:AN37"/>
    <mergeCell ref="AO37:AR37"/>
    <mergeCell ref="AS37:AV37"/>
    <mergeCell ref="AW37:AZ37"/>
    <mergeCell ref="A38:L38"/>
    <mergeCell ref="A43:H43"/>
    <mergeCell ref="I43:L43"/>
    <mergeCell ref="M43:AJ43"/>
    <mergeCell ref="A44:H44"/>
    <mergeCell ref="I44:L44"/>
    <mergeCell ref="M44:AJ44"/>
    <mergeCell ref="A45:H45"/>
    <mergeCell ref="I45:L45"/>
    <mergeCell ref="M45:AJ45"/>
    <mergeCell ref="A46:H46"/>
    <mergeCell ref="I46:L46"/>
    <mergeCell ref="M46:AJ46"/>
    <mergeCell ref="A47:H47"/>
    <mergeCell ref="I47:L47"/>
    <mergeCell ref="M47:AJ47"/>
    <mergeCell ref="A48:H48"/>
    <mergeCell ref="I48:L48"/>
    <mergeCell ref="M48:AJ48"/>
    <mergeCell ref="A49:H49"/>
    <mergeCell ref="I49:L49"/>
    <mergeCell ref="M49:AJ49"/>
    <mergeCell ref="A50:H50"/>
    <mergeCell ref="I50:L50"/>
    <mergeCell ref="M50:AJ50"/>
    <mergeCell ref="A51:H51"/>
    <mergeCell ref="I51:L51"/>
    <mergeCell ref="M51:AJ51"/>
    <mergeCell ref="A52:AZ52"/>
    <mergeCell ref="A53:AZ53"/>
    <mergeCell ref="A10:L11"/>
    <mergeCell ref="M10:AF11"/>
    <mergeCell ref="AG10:AZ11"/>
    <mergeCell ref="M25:P26"/>
    <mergeCell ref="O1:AK2"/>
    <mergeCell ref="A3:AZ4"/>
    <mergeCell ref="A39:H40"/>
    <mergeCell ref="M39:AJ40"/>
    <mergeCell ref="I39:L40"/>
    <mergeCell ref="I41:L42"/>
    <mergeCell ref="A41:H42"/>
    <mergeCell ref="M41:AJ42"/>
  </mergeCells>
  <printOptions horizontalCentered="1" verticalCentered="1"/>
  <pageMargins left="0.5118055555555555" right="0.4875" top="0.20069444444444445" bottom="0.20069444444444445" header="0.20069444444444445" footer="0.20069444444444445"/>
  <pageSetup horizontalDpi="600" verticalDpi="600" orientation="landscape" paperSize="9" scale="83"/>
</worksheet>
</file>

<file path=xl/worksheets/sheet2.xml><?xml version="1.0" encoding="utf-8"?>
<worksheet xmlns="http://schemas.openxmlformats.org/spreadsheetml/2006/main" xmlns:r="http://schemas.openxmlformats.org/officeDocument/2006/relationships">
  <sheetPr>
    <pageSetUpPr fitToPage="1"/>
  </sheetPr>
  <dimension ref="A1:BI53"/>
  <sheetViews>
    <sheetView view="pageBreakPreview" zoomScale="75" zoomScaleSheetLayoutView="75" workbookViewId="0" topLeftCell="A22">
      <selection activeCell="A47" sqref="A47:AJ47"/>
    </sheetView>
  </sheetViews>
  <sheetFormatPr defaultColWidth="2.625" defaultRowHeight="13.5"/>
  <cols>
    <col min="1" max="16384" width="2.625" style="1" customWidth="1"/>
  </cols>
  <sheetData>
    <row r="1" spans="1:52" s="1" customFormat="1" ht="13.5" customHeight="1">
      <c r="A1" s="2"/>
      <c r="B1" s="2"/>
      <c r="C1" s="2"/>
      <c r="D1" s="2"/>
      <c r="E1" s="2"/>
      <c r="F1" s="2"/>
      <c r="G1" s="2"/>
      <c r="H1" s="2"/>
      <c r="I1" s="2"/>
      <c r="J1" s="2"/>
      <c r="K1" s="2"/>
      <c r="L1" s="2"/>
      <c r="M1" s="2"/>
      <c r="N1" s="2"/>
      <c r="O1" s="44" t="s">
        <v>0</v>
      </c>
      <c r="AL1" s="2"/>
      <c r="AM1" s="2"/>
      <c r="AN1" s="2"/>
      <c r="AO1" s="2"/>
      <c r="AP1" s="108" t="s">
        <v>1</v>
      </c>
      <c r="AQ1" s="109"/>
      <c r="AR1" s="109"/>
      <c r="AS1" s="109"/>
      <c r="AT1" s="109"/>
      <c r="AU1" s="109"/>
      <c r="AV1" s="109"/>
      <c r="AW1" s="109"/>
      <c r="AX1" s="109"/>
      <c r="AY1" s="109"/>
      <c r="AZ1" s="109"/>
    </row>
    <row r="2" spans="1:52" s="1" customFormat="1" ht="13.5" customHeight="1">
      <c r="A2" s="2"/>
      <c r="B2" s="2"/>
      <c r="C2" s="2"/>
      <c r="D2" s="2"/>
      <c r="E2" s="2"/>
      <c r="F2" s="2"/>
      <c r="G2" s="2"/>
      <c r="H2" s="2"/>
      <c r="I2" s="2"/>
      <c r="J2" s="2"/>
      <c r="K2" s="2"/>
      <c r="L2" s="2"/>
      <c r="M2" s="2"/>
      <c r="N2" s="2"/>
      <c r="AL2" s="2"/>
      <c r="AM2" s="2"/>
      <c r="AN2" s="2"/>
      <c r="AO2" s="2"/>
      <c r="AP2" s="2"/>
      <c r="AQ2" s="2"/>
      <c r="AR2" s="2"/>
      <c r="AS2" s="2"/>
      <c r="AT2" s="2"/>
      <c r="AU2" s="2"/>
      <c r="AV2" s="2"/>
      <c r="AW2" s="2"/>
      <c r="AX2" s="2"/>
      <c r="AY2" s="2"/>
      <c r="AZ2" s="2"/>
    </row>
    <row r="3" spans="1:52" s="1" customFormat="1" ht="13.5">
      <c r="A3" s="3" t="s">
        <v>107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s="1" customFormat="1"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1" customFormat="1" ht="13.5">
      <c r="A5" s="4" t="s">
        <v>3</v>
      </c>
      <c r="B5" s="4"/>
      <c r="C5" s="4"/>
      <c r="D5" s="4"/>
      <c r="E5" s="4"/>
      <c r="F5" s="4"/>
      <c r="G5" s="4"/>
      <c r="H5" s="4"/>
      <c r="I5" s="4"/>
      <c r="J5" s="4"/>
      <c r="K5" s="4"/>
      <c r="L5" s="4"/>
      <c r="M5" s="4"/>
      <c r="N5" s="4"/>
      <c r="AP5" s="109" t="s">
        <v>4</v>
      </c>
      <c r="AQ5" s="109"/>
      <c r="AR5" s="109"/>
      <c r="AS5" s="109"/>
      <c r="AT5" s="109"/>
      <c r="AU5" s="109"/>
      <c r="AV5" s="109"/>
      <c r="AW5" s="109"/>
      <c r="AX5" s="109"/>
      <c r="AY5" s="109"/>
      <c r="AZ5" s="109"/>
    </row>
    <row r="6" spans="1:52" s="1" customFormat="1" ht="13.5">
      <c r="A6" s="5" t="s">
        <v>5</v>
      </c>
      <c r="B6" s="5"/>
      <c r="C6" s="5"/>
      <c r="D6" s="5"/>
      <c r="E6" s="5"/>
      <c r="F6" s="5"/>
      <c r="G6" s="5"/>
      <c r="H6" s="5"/>
      <c r="I6" s="5"/>
      <c r="J6" s="5"/>
      <c r="K6" s="5"/>
      <c r="L6" s="5"/>
      <c r="M6" s="5" t="s">
        <v>6</v>
      </c>
      <c r="N6" s="5"/>
      <c r="O6" s="5"/>
      <c r="P6" s="5"/>
      <c r="Q6" s="5" t="s">
        <v>7</v>
      </c>
      <c r="R6" s="5"/>
      <c r="S6" s="5"/>
      <c r="T6" s="5"/>
      <c r="U6" s="5" t="s">
        <v>8</v>
      </c>
      <c r="V6" s="5"/>
      <c r="W6" s="5"/>
      <c r="X6" s="5"/>
      <c r="Y6" s="5" t="s">
        <v>9</v>
      </c>
      <c r="Z6" s="5"/>
      <c r="AA6" s="5"/>
      <c r="AB6" s="5"/>
      <c r="AC6" s="5" t="s">
        <v>10</v>
      </c>
      <c r="AD6" s="5"/>
      <c r="AE6" s="5"/>
      <c r="AF6" s="5"/>
      <c r="AG6" s="5" t="s">
        <v>11</v>
      </c>
      <c r="AH6" s="5"/>
      <c r="AI6" s="5"/>
      <c r="AJ6" s="5"/>
      <c r="AK6" s="5"/>
      <c r="AL6" s="5"/>
      <c r="AM6" s="5"/>
      <c r="AN6" s="5"/>
      <c r="AO6" s="5"/>
      <c r="AP6" s="5"/>
      <c r="AQ6" s="5"/>
      <c r="AR6" s="5"/>
      <c r="AS6" s="5"/>
      <c r="AT6" s="5"/>
      <c r="AU6" s="5"/>
      <c r="AV6" s="5"/>
      <c r="AW6" s="5"/>
      <c r="AX6" s="5"/>
      <c r="AY6" s="5"/>
      <c r="AZ6" s="5"/>
    </row>
    <row r="7" spans="1:52" s="1" customFormat="1" ht="13.5">
      <c r="A7" s="6" t="s">
        <v>12</v>
      </c>
      <c r="B7" s="6"/>
      <c r="C7" s="6"/>
      <c r="D7" s="6"/>
      <c r="E7" s="6"/>
      <c r="F7" s="6"/>
      <c r="G7" s="6"/>
      <c r="H7" s="6"/>
      <c r="I7" s="6"/>
      <c r="J7" s="6"/>
      <c r="K7" s="6"/>
      <c r="L7" s="6"/>
      <c r="M7" s="45">
        <v>652</v>
      </c>
      <c r="N7" s="45"/>
      <c r="O7" s="45"/>
      <c r="P7" s="46"/>
      <c r="Q7" s="83">
        <v>720</v>
      </c>
      <c r="R7" s="84"/>
      <c r="S7" s="84"/>
      <c r="T7" s="85"/>
      <c r="U7" s="86">
        <v>793</v>
      </c>
      <c r="V7" s="45"/>
      <c r="W7" s="45"/>
      <c r="X7" s="46"/>
      <c r="Y7" s="83">
        <v>862</v>
      </c>
      <c r="Z7" s="84"/>
      <c r="AA7" s="84"/>
      <c r="AB7" s="85"/>
      <c r="AC7" s="83">
        <v>929</v>
      </c>
      <c r="AD7" s="84"/>
      <c r="AE7" s="84"/>
      <c r="AF7" s="84"/>
      <c r="AG7" s="93" t="s">
        <v>13</v>
      </c>
      <c r="AH7" s="6"/>
      <c r="AI7" s="6"/>
      <c r="AJ7" s="6"/>
      <c r="AK7" s="6"/>
      <c r="AL7" s="6"/>
      <c r="AM7" s="6"/>
      <c r="AN7" s="6"/>
      <c r="AO7" s="6"/>
      <c r="AP7" s="6"/>
      <c r="AQ7" s="6"/>
      <c r="AR7" s="6"/>
      <c r="AS7" s="6"/>
      <c r="AT7" s="6"/>
      <c r="AU7" s="6"/>
      <c r="AV7" s="6"/>
      <c r="AW7" s="6"/>
      <c r="AX7" s="6"/>
      <c r="AY7" s="6"/>
      <c r="AZ7" s="6"/>
    </row>
    <row r="8" spans="1:52" s="1" customFormat="1" ht="13.5">
      <c r="A8" s="7" t="s">
        <v>14</v>
      </c>
      <c r="B8" s="7"/>
      <c r="C8" s="7"/>
      <c r="D8" s="7"/>
      <c r="E8" s="7"/>
      <c r="F8" s="7"/>
      <c r="G8" s="7"/>
      <c r="H8" s="7"/>
      <c r="I8" s="7"/>
      <c r="J8" s="7"/>
      <c r="K8" s="7"/>
      <c r="L8" s="7"/>
      <c r="M8" s="47">
        <v>21</v>
      </c>
      <c r="N8" s="47"/>
      <c r="O8" s="47"/>
      <c r="P8" s="47"/>
      <c r="Q8" s="47"/>
      <c r="R8" s="47"/>
      <c r="S8" s="47"/>
      <c r="T8" s="47"/>
      <c r="U8" s="47"/>
      <c r="V8" s="47"/>
      <c r="W8" s="47"/>
      <c r="X8" s="47"/>
      <c r="Y8" s="47"/>
      <c r="Z8" s="47"/>
      <c r="AA8" s="47"/>
      <c r="AB8" s="47"/>
      <c r="AC8" s="47"/>
      <c r="AD8" s="47"/>
      <c r="AE8" s="47"/>
      <c r="AF8" s="47"/>
      <c r="AG8" s="94" t="s">
        <v>15</v>
      </c>
      <c r="AH8" s="7"/>
      <c r="AI8" s="7"/>
      <c r="AJ8" s="7"/>
      <c r="AK8" s="7"/>
      <c r="AL8" s="7"/>
      <c r="AM8" s="7"/>
      <c r="AN8" s="7"/>
      <c r="AO8" s="7"/>
      <c r="AP8" s="7"/>
      <c r="AQ8" s="7"/>
      <c r="AR8" s="7"/>
      <c r="AS8" s="7"/>
      <c r="AT8" s="7"/>
      <c r="AU8" s="7"/>
      <c r="AV8" s="7"/>
      <c r="AW8" s="7"/>
      <c r="AX8" s="7"/>
      <c r="AY8" s="7"/>
      <c r="AZ8" s="7"/>
    </row>
    <row r="9" spans="1:52" s="1" customFormat="1" ht="13.5">
      <c r="A9" s="8" t="s">
        <v>16</v>
      </c>
      <c r="B9" s="8"/>
      <c r="C9" s="8"/>
      <c r="D9" s="8"/>
      <c r="E9" s="8"/>
      <c r="F9" s="8"/>
      <c r="G9" s="8"/>
      <c r="H9" s="8"/>
      <c r="I9" s="8"/>
      <c r="J9" s="8"/>
      <c r="K9" s="8"/>
      <c r="L9" s="8"/>
      <c r="M9" s="48">
        <v>11</v>
      </c>
      <c r="N9" s="48"/>
      <c r="O9" s="48"/>
      <c r="P9" s="48"/>
      <c r="Q9" s="48"/>
      <c r="R9" s="48"/>
      <c r="S9" s="48"/>
      <c r="T9" s="48"/>
      <c r="U9" s="48"/>
      <c r="V9" s="48"/>
      <c r="W9" s="48"/>
      <c r="X9" s="48"/>
      <c r="Y9" s="48"/>
      <c r="Z9" s="48"/>
      <c r="AA9" s="48"/>
      <c r="AB9" s="48"/>
      <c r="AC9" s="48"/>
      <c r="AD9" s="48"/>
      <c r="AE9" s="48"/>
      <c r="AF9" s="48"/>
      <c r="AG9" s="95" t="s">
        <v>17</v>
      </c>
      <c r="AH9" s="8"/>
      <c r="AI9" s="8"/>
      <c r="AJ9" s="8"/>
      <c r="AK9" s="8"/>
      <c r="AL9" s="8"/>
      <c r="AM9" s="8"/>
      <c r="AN9" s="8"/>
      <c r="AO9" s="8"/>
      <c r="AP9" s="8"/>
      <c r="AQ9" s="8"/>
      <c r="AR9" s="8"/>
      <c r="AS9" s="8"/>
      <c r="AT9" s="8"/>
      <c r="AU9" s="8"/>
      <c r="AV9" s="8"/>
      <c r="AW9" s="8"/>
      <c r="AX9" s="8"/>
      <c r="AY9" s="8"/>
      <c r="AZ9" s="8"/>
    </row>
    <row r="10" spans="1:52" s="1" customFormat="1" ht="13.5">
      <c r="A10" s="9" t="s">
        <v>18</v>
      </c>
      <c r="B10" s="9"/>
      <c r="C10" s="9"/>
      <c r="D10" s="9"/>
      <c r="E10" s="9"/>
      <c r="F10" s="9"/>
      <c r="G10" s="9"/>
      <c r="H10" s="9"/>
      <c r="I10" s="9"/>
      <c r="J10" s="9"/>
      <c r="K10" s="9"/>
      <c r="L10" s="9"/>
      <c r="M10" s="49">
        <v>46</v>
      </c>
      <c r="N10" s="49"/>
      <c r="O10" s="49"/>
      <c r="P10" s="49"/>
      <c r="Q10" s="49"/>
      <c r="R10" s="49"/>
      <c r="S10" s="49"/>
      <c r="T10" s="49"/>
      <c r="U10" s="49"/>
      <c r="V10" s="49"/>
      <c r="W10" s="49"/>
      <c r="X10" s="49"/>
      <c r="Y10" s="49"/>
      <c r="Z10" s="49"/>
      <c r="AA10" s="49"/>
      <c r="AB10" s="49"/>
      <c r="AC10" s="49"/>
      <c r="AD10" s="49"/>
      <c r="AE10" s="49"/>
      <c r="AF10" s="49"/>
      <c r="AG10" s="96" t="s">
        <v>19</v>
      </c>
      <c r="AH10" s="97"/>
      <c r="AI10" s="97"/>
      <c r="AJ10" s="97"/>
      <c r="AK10" s="97"/>
      <c r="AL10" s="97"/>
      <c r="AM10" s="97"/>
      <c r="AN10" s="97"/>
      <c r="AO10" s="97"/>
      <c r="AP10" s="97"/>
      <c r="AQ10" s="97"/>
      <c r="AR10" s="97"/>
      <c r="AS10" s="97"/>
      <c r="AT10" s="97"/>
      <c r="AU10" s="97"/>
      <c r="AV10" s="97"/>
      <c r="AW10" s="97"/>
      <c r="AX10" s="97"/>
      <c r="AY10" s="97"/>
      <c r="AZ10" s="110"/>
    </row>
    <row r="11" spans="1:52" s="1" customFormat="1" ht="13.5">
      <c r="A11" s="10"/>
      <c r="B11" s="10"/>
      <c r="C11" s="10"/>
      <c r="D11" s="10"/>
      <c r="E11" s="10"/>
      <c r="F11" s="10"/>
      <c r="G11" s="10"/>
      <c r="H11" s="10"/>
      <c r="I11" s="10"/>
      <c r="J11" s="10"/>
      <c r="K11" s="10"/>
      <c r="L11" s="10"/>
      <c r="M11" s="50"/>
      <c r="N11" s="50"/>
      <c r="O11" s="50"/>
      <c r="P11" s="50"/>
      <c r="Q11" s="50"/>
      <c r="R11" s="50"/>
      <c r="S11" s="50"/>
      <c r="T11" s="50"/>
      <c r="U11" s="50"/>
      <c r="V11" s="50"/>
      <c r="W11" s="50"/>
      <c r="X11" s="50"/>
      <c r="Y11" s="50"/>
      <c r="Z11" s="50"/>
      <c r="AA11" s="50"/>
      <c r="AB11" s="50"/>
      <c r="AC11" s="50"/>
      <c r="AD11" s="50"/>
      <c r="AE11" s="50"/>
      <c r="AF11" s="50"/>
      <c r="AG11" s="98"/>
      <c r="AH11" s="99"/>
      <c r="AI11" s="99"/>
      <c r="AJ11" s="99"/>
      <c r="AK11" s="99"/>
      <c r="AL11" s="99"/>
      <c r="AM11" s="99"/>
      <c r="AN11" s="99"/>
      <c r="AO11" s="99"/>
      <c r="AP11" s="99"/>
      <c r="AQ11" s="99"/>
      <c r="AR11" s="99"/>
      <c r="AS11" s="99"/>
      <c r="AT11" s="99"/>
      <c r="AU11" s="99"/>
      <c r="AV11" s="99"/>
      <c r="AW11" s="99"/>
      <c r="AX11" s="99"/>
      <c r="AY11" s="99"/>
      <c r="AZ11" s="111"/>
    </row>
    <row r="12" spans="1:52" s="1" customFormat="1" ht="13.5">
      <c r="A12" s="7" t="s">
        <v>20</v>
      </c>
      <c r="B12" s="7"/>
      <c r="C12" s="7"/>
      <c r="D12" s="7"/>
      <c r="E12" s="7"/>
      <c r="F12" s="7"/>
      <c r="G12" s="7"/>
      <c r="H12" s="7"/>
      <c r="I12" s="7"/>
      <c r="J12" s="7"/>
      <c r="K12" s="7"/>
      <c r="L12" s="7"/>
      <c r="M12" s="47">
        <v>4</v>
      </c>
      <c r="N12" s="47"/>
      <c r="O12" s="47"/>
      <c r="P12" s="47"/>
      <c r="Q12" s="47"/>
      <c r="R12" s="47"/>
      <c r="S12" s="47"/>
      <c r="T12" s="47"/>
      <c r="U12" s="47"/>
      <c r="V12" s="47"/>
      <c r="W12" s="47"/>
      <c r="X12" s="47"/>
      <c r="Y12" s="47"/>
      <c r="Z12" s="47"/>
      <c r="AA12" s="47"/>
      <c r="AB12" s="47"/>
      <c r="AC12" s="47"/>
      <c r="AD12" s="47"/>
      <c r="AE12" s="47"/>
      <c r="AF12" s="47"/>
      <c r="AG12" s="100" t="s">
        <v>21</v>
      </c>
      <c r="AH12" s="101"/>
      <c r="AI12" s="101"/>
      <c r="AJ12" s="101"/>
      <c r="AK12" s="101"/>
      <c r="AL12" s="101"/>
      <c r="AM12" s="101"/>
      <c r="AN12" s="101"/>
      <c r="AO12" s="101"/>
      <c r="AP12" s="101"/>
      <c r="AQ12" s="101"/>
      <c r="AR12" s="101"/>
      <c r="AS12" s="101"/>
      <c r="AT12" s="101"/>
      <c r="AU12" s="101"/>
      <c r="AV12" s="101"/>
      <c r="AW12" s="101"/>
      <c r="AX12" s="101"/>
      <c r="AY12" s="101"/>
      <c r="AZ12" s="101"/>
    </row>
    <row r="13" spans="1:52" s="1" customFormat="1" ht="13.5">
      <c r="A13" s="7" t="s">
        <v>22</v>
      </c>
      <c r="B13" s="7"/>
      <c r="C13" s="7"/>
      <c r="D13" s="7"/>
      <c r="E13" s="7"/>
      <c r="F13" s="7"/>
      <c r="G13" s="7"/>
      <c r="H13" s="7"/>
      <c r="I13" s="7"/>
      <c r="J13" s="7"/>
      <c r="K13" s="7"/>
      <c r="L13" s="7"/>
      <c r="M13" s="51">
        <v>8</v>
      </c>
      <c r="N13" s="51"/>
      <c r="O13" s="51"/>
      <c r="P13" s="51"/>
      <c r="Q13" s="51"/>
      <c r="R13" s="51"/>
      <c r="S13" s="51"/>
      <c r="T13" s="51"/>
      <c r="U13" s="51"/>
      <c r="V13" s="51"/>
      <c r="W13" s="51"/>
      <c r="X13" s="51"/>
      <c r="Y13" s="51"/>
      <c r="Z13" s="51"/>
      <c r="AA13" s="51"/>
      <c r="AB13" s="51"/>
      <c r="AC13" s="51"/>
      <c r="AD13" s="51"/>
      <c r="AE13" s="51"/>
      <c r="AF13" s="51"/>
      <c r="AG13" s="100" t="s">
        <v>23</v>
      </c>
      <c r="AH13" s="101"/>
      <c r="AI13" s="101"/>
      <c r="AJ13" s="101"/>
      <c r="AK13" s="101"/>
      <c r="AL13" s="101"/>
      <c r="AM13" s="101"/>
      <c r="AN13" s="101"/>
      <c r="AO13" s="101"/>
      <c r="AP13" s="101"/>
      <c r="AQ13" s="101"/>
      <c r="AR13" s="101"/>
      <c r="AS13" s="101"/>
      <c r="AT13" s="101"/>
      <c r="AU13" s="101"/>
      <c r="AV13" s="101"/>
      <c r="AW13" s="101"/>
      <c r="AX13" s="101"/>
      <c r="AY13" s="101"/>
      <c r="AZ13" s="101"/>
    </row>
    <row r="14" spans="1:52" s="1" customFormat="1" ht="13.5">
      <c r="A14" s="11" t="s">
        <v>24</v>
      </c>
      <c r="B14" s="11"/>
      <c r="C14" s="11"/>
      <c r="D14" s="11"/>
      <c r="E14" s="11"/>
      <c r="F14" s="11"/>
      <c r="G14" s="11"/>
      <c r="H14" s="11"/>
      <c r="I14" s="11"/>
      <c r="J14" s="11"/>
      <c r="K14" s="11"/>
      <c r="L14" s="11"/>
      <c r="M14" s="49">
        <v>12</v>
      </c>
      <c r="N14" s="49"/>
      <c r="O14" s="49"/>
      <c r="P14" s="49"/>
      <c r="Q14" s="49"/>
      <c r="R14" s="49"/>
      <c r="S14" s="49"/>
      <c r="T14" s="49"/>
      <c r="U14" s="49"/>
      <c r="V14" s="49"/>
      <c r="W14" s="49"/>
      <c r="X14" s="49"/>
      <c r="Y14" s="49"/>
      <c r="Z14" s="49"/>
      <c r="AA14" s="49"/>
      <c r="AB14" s="49"/>
      <c r="AC14" s="49"/>
      <c r="AD14" s="49"/>
      <c r="AE14" s="49"/>
      <c r="AF14" s="49"/>
      <c r="AG14" s="102" t="s">
        <v>25</v>
      </c>
      <c r="AH14" s="11"/>
      <c r="AI14" s="11"/>
      <c r="AJ14" s="11"/>
      <c r="AK14" s="11"/>
      <c r="AL14" s="11"/>
      <c r="AM14" s="11"/>
      <c r="AN14" s="11"/>
      <c r="AO14" s="11"/>
      <c r="AP14" s="11"/>
      <c r="AQ14" s="11"/>
      <c r="AR14" s="11"/>
      <c r="AS14" s="11"/>
      <c r="AT14" s="11"/>
      <c r="AU14" s="11"/>
      <c r="AV14" s="11"/>
      <c r="AW14" s="11"/>
      <c r="AX14" s="11"/>
      <c r="AY14" s="11"/>
      <c r="AZ14" s="11"/>
    </row>
    <row r="15" spans="1:53" s="1" customFormat="1" ht="13.5">
      <c r="A15" s="9" t="s">
        <v>26</v>
      </c>
      <c r="B15" s="9"/>
      <c r="C15" s="9"/>
      <c r="D15" s="9"/>
      <c r="E15" s="9"/>
      <c r="F15" s="9"/>
      <c r="G15" s="9"/>
      <c r="H15" s="9"/>
      <c r="I15" s="9"/>
      <c r="J15" s="9"/>
      <c r="K15" s="9"/>
      <c r="L15" s="9"/>
      <c r="M15" s="52">
        <f>SUM(M7,M8,M9,M10,M12,M13,M14)</f>
        <v>754</v>
      </c>
      <c r="N15" s="52"/>
      <c r="O15" s="52"/>
      <c r="P15" s="52"/>
      <c r="Q15" s="52">
        <f>SUM(Q7,M8,M9,M10,M12,M13,M14)</f>
        <v>822</v>
      </c>
      <c r="R15" s="52"/>
      <c r="S15" s="52"/>
      <c r="T15" s="52"/>
      <c r="U15" s="52">
        <f>SUM(U7,M8,M9,M10,M12,M13,M14)</f>
        <v>895</v>
      </c>
      <c r="V15" s="52"/>
      <c r="W15" s="52"/>
      <c r="X15" s="52"/>
      <c r="Y15" s="52">
        <f>SUM(Y7,M8,M9,M10,M12,M13,M14)</f>
        <v>964</v>
      </c>
      <c r="Z15" s="52"/>
      <c r="AA15" s="52"/>
      <c r="AB15" s="52"/>
      <c r="AC15" s="52">
        <f>SUM(AC7,M8,M9,M10,M12,M13,M14)</f>
        <v>1031</v>
      </c>
      <c r="AD15" s="52"/>
      <c r="AE15" s="52"/>
      <c r="AF15" s="52"/>
      <c r="AG15" s="9" t="s">
        <v>27</v>
      </c>
      <c r="AH15" s="9"/>
      <c r="AI15" s="9"/>
      <c r="AJ15" s="9"/>
      <c r="AK15" s="9"/>
      <c r="AL15" s="9"/>
      <c r="AM15" s="9"/>
      <c r="AN15" s="9"/>
      <c r="AO15" s="9"/>
      <c r="AP15" s="9"/>
      <c r="AQ15" s="9"/>
      <c r="AR15" s="9"/>
      <c r="AS15" s="9"/>
      <c r="AT15" s="9"/>
      <c r="AU15" s="9"/>
      <c r="AV15" s="9"/>
      <c r="AW15" s="9"/>
      <c r="AX15" s="9"/>
      <c r="AY15" s="9"/>
      <c r="AZ15" s="9"/>
      <c r="BA15" s="112" t="s">
        <v>28</v>
      </c>
    </row>
    <row r="16" spans="1:53" s="1" customFormat="1" ht="13.5">
      <c r="A16" s="12" t="s">
        <v>29</v>
      </c>
      <c r="B16" s="12"/>
      <c r="C16" s="12"/>
      <c r="D16" s="12"/>
      <c r="E16" s="12"/>
      <c r="F16" s="12"/>
      <c r="G16" s="12"/>
      <c r="H16" s="12"/>
      <c r="I16" s="12"/>
      <c r="J16" s="12"/>
      <c r="K16" s="12"/>
      <c r="L16" s="12"/>
      <c r="M16" s="53">
        <f>M15*0.083</f>
        <v>63</v>
      </c>
      <c r="N16" s="53"/>
      <c r="O16" s="53"/>
      <c r="P16" s="53"/>
      <c r="Q16" s="53">
        <f>Q15*0.083</f>
        <v>68</v>
      </c>
      <c r="R16" s="53"/>
      <c r="S16" s="53"/>
      <c r="T16" s="53"/>
      <c r="U16" s="53">
        <f>U15*0.083</f>
        <v>74</v>
      </c>
      <c r="V16" s="53"/>
      <c r="W16" s="53"/>
      <c r="X16" s="53"/>
      <c r="Y16" s="53">
        <f>Y15*0.083</f>
        <v>80</v>
      </c>
      <c r="Z16" s="53"/>
      <c r="AA16" s="53"/>
      <c r="AB16" s="53"/>
      <c r="AC16" s="53">
        <f>AC15*0.083</f>
        <v>86</v>
      </c>
      <c r="AD16" s="53"/>
      <c r="AE16" s="53"/>
      <c r="AF16" s="53"/>
      <c r="AG16" s="12" t="s">
        <v>30</v>
      </c>
      <c r="AH16" s="12"/>
      <c r="AI16" s="12"/>
      <c r="AJ16" s="12"/>
      <c r="AK16" s="12"/>
      <c r="AL16" s="12"/>
      <c r="AM16" s="12"/>
      <c r="AN16" s="12"/>
      <c r="AO16" s="12"/>
      <c r="AP16" s="12"/>
      <c r="AQ16" s="12"/>
      <c r="AR16" s="12"/>
      <c r="AS16" s="12"/>
      <c r="AT16" s="12"/>
      <c r="AU16" s="12"/>
      <c r="AV16" s="12"/>
      <c r="AW16" s="12"/>
      <c r="AX16" s="12"/>
      <c r="AY16" s="12"/>
      <c r="AZ16" s="12"/>
      <c r="BA16" s="112" t="s">
        <v>31</v>
      </c>
    </row>
    <row r="17" spans="1:53" s="1" customFormat="1" ht="14.25">
      <c r="A17" s="13" t="s">
        <v>32</v>
      </c>
      <c r="B17" s="14"/>
      <c r="C17" s="14"/>
      <c r="D17" s="14"/>
      <c r="E17" s="14"/>
      <c r="F17" s="14"/>
      <c r="G17" s="14"/>
      <c r="H17" s="14"/>
      <c r="I17" s="14"/>
      <c r="J17" s="14"/>
      <c r="K17" s="14"/>
      <c r="L17" s="54"/>
      <c r="M17" s="55">
        <f>M15*0.027</f>
        <v>20</v>
      </c>
      <c r="N17" s="55"/>
      <c r="O17" s="55"/>
      <c r="P17" s="55"/>
      <c r="Q17" s="55">
        <f>Q15*0.027</f>
        <v>22</v>
      </c>
      <c r="R17" s="55"/>
      <c r="S17" s="55"/>
      <c r="T17" s="55"/>
      <c r="U17" s="55">
        <f>U15*0.027</f>
        <v>24</v>
      </c>
      <c r="V17" s="55"/>
      <c r="W17" s="55"/>
      <c r="X17" s="55"/>
      <c r="Y17" s="55">
        <f>Y15*0.027</f>
        <v>26</v>
      </c>
      <c r="Z17" s="55"/>
      <c r="AA17" s="55"/>
      <c r="AB17" s="55"/>
      <c r="AC17" s="55">
        <f>AC15*0.027</f>
        <v>28</v>
      </c>
      <c r="AD17" s="55"/>
      <c r="AE17" s="55"/>
      <c r="AF17" s="55"/>
      <c r="AG17" s="13" t="s">
        <v>33</v>
      </c>
      <c r="AH17" s="14"/>
      <c r="AI17" s="14"/>
      <c r="AJ17" s="14"/>
      <c r="AK17" s="14"/>
      <c r="AL17" s="14"/>
      <c r="AM17" s="14"/>
      <c r="AN17" s="14"/>
      <c r="AO17" s="14"/>
      <c r="AP17" s="14"/>
      <c r="AQ17" s="14"/>
      <c r="AR17" s="14"/>
      <c r="AS17" s="14"/>
      <c r="AT17" s="14"/>
      <c r="AU17" s="14"/>
      <c r="AV17" s="14"/>
      <c r="AW17" s="14"/>
      <c r="AX17" s="14"/>
      <c r="AY17" s="14"/>
      <c r="AZ17" s="54"/>
      <c r="BA17" s="112" t="s">
        <v>28</v>
      </c>
    </row>
    <row r="18" spans="1:53" s="1" customFormat="1" ht="14.25">
      <c r="A18" s="9" t="s">
        <v>34</v>
      </c>
      <c r="B18" s="9"/>
      <c r="C18" s="9"/>
      <c r="D18" s="9"/>
      <c r="E18" s="9"/>
      <c r="F18" s="9"/>
      <c r="G18" s="9"/>
      <c r="H18" s="9"/>
      <c r="I18" s="9"/>
      <c r="J18" s="9"/>
      <c r="K18" s="9"/>
      <c r="L18" s="9"/>
      <c r="M18" s="56">
        <f aca="true" t="shared" si="0" ref="M18:M20">INT(M15*10.45)</f>
        <v>7879</v>
      </c>
      <c r="N18" s="56"/>
      <c r="O18" s="56"/>
      <c r="P18" s="56"/>
      <c r="Q18" s="56">
        <f aca="true" t="shared" si="1" ref="Q18:Q20">INT(Q15*10.45)</f>
        <v>8589</v>
      </c>
      <c r="R18" s="56"/>
      <c r="S18" s="56"/>
      <c r="T18" s="56"/>
      <c r="U18" s="56">
        <f aca="true" t="shared" si="2" ref="U18:U20">INT(U15*10.45)</f>
        <v>9352</v>
      </c>
      <c r="V18" s="56"/>
      <c r="W18" s="56"/>
      <c r="X18" s="56"/>
      <c r="Y18" s="56">
        <f aca="true" t="shared" si="3" ref="Y18:Y20">INT(Y15*10.45)</f>
        <v>10073</v>
      </c>
      <c r="Z18" s="56"/>
      <c r="AA18" s="56"/>
      <c r="AB18" s="56"/>
      <c r="AC18" s="56">
        <f aca="true" t="shared" si="4" ref="AC18:AC20">INT(AC15*10.45)</f>
        <v>10773</v>
      </c>
      <c r="AD18" s="56"/>
      <c r="AE18" s="56"/>
      <c r="AF18" s="56"/>
      <c r="AG18" s="9" t="s">
        <v>35</v>
      </c>
      <c r="AH18" s="9"/>
      <c r="AI18" s="9"/>
      <c r="AJ18" s="9"/>
      <c r="AK18" s="9"/>
      <c r="AL18" s="9"/>
      <c r="AM18" s="9"/>
      <c r="AN18" s="9"/>
      <c r="AO18" s="9"/>
      <c r="AP18" s="9"/>
      <c r="AQ18" s="9"/>
      <c r="AR18" s="9"/>
      <c r="AS18" s="9"/>
      <c r="AT18" s="9"/>
      <c r="AU18" s="9"/>
      <c r="AV18" s="9"/>
      <c r="AW18" s="9"/>
      <c r="AX18" s="9"/>
      <c r="AY18" s="9"/>
      <c r="AZ18" s="9"/>
      <c r="BA18" s="112" t="s">
        <v>36</v>
      </c>
    </row>
    <row r="19" spans="1:61" s="1" customFormat="1" ht="13.5">
      <c r="A19" s="12" t="s">
        <v>37</v>
      </c>
      <c r="B19" s="12"/>
      <c r="C19" s="12"/>
      <c r="D19" s="12"/>
      <c r="E19" s="12"/>
      <c r="F19" s="12"/>
      <c r="G19" s="12"/>
      <c r="H19" s="12"/>
      <c r="I19" s="12"/>
      <c r="J19" s="12"/>
      <c r="K19" s="12"/>
      <c r="L19" s="12"/>
      <c r="M19" s="57">
        <f t="shared" si="0"/>
        <v>658</v>
      </c>
      <c r="N19" s="57"/>
      <c r="O19" s="57"/>
      <c r="P19" s="57"/>
      <c r="Q19" s="57">
        <f t="shared" si="1"/>
        <v>710</v>
      </c>
      <c r="R19" s="57"/>
      <c r="S19" s="57"/>
      <c r="T19" s="57"/>
      <c r="U19" s="57">
        <f t="shared" si="2"/>
        <v>773</v>
      </c>
      <c r="V19" s="57"/>
      <c r="W19" s="57"/>
      <c r="X19" s="57"/>
      <c r="Y19" s="57">
        <f t="shared" si="3"/>
        <v>836</v>
      </c>
      <c r="Z19" s="57"/>
      <c r="AA19" s="57"/>
      <c r="AB19" s="57"/>
      <c r="AC19" s="57">
        <f t="shared" si="4"/>
        <v>898</v>
      </c>
      <c r="AD19" s="57"/>
      <c r="AE19" s="57"/>
      <c r="AF19" s="57"/>
      <c r="AG19" s="12" t="s">
        <v>30</v>
      </c>
      <c r="AH19" s="12"/>
      <c r="AI19" s="12"/>
      <c r="AJ19" s="12"/>
      <c r="AK19" s="12"/>
      <c r="AL19" s="12"/>
      <c r="AM19" s="12"/>
      <c r="AN19" s="12"/>
      <c r="AO19" s="12"/>
      <c r="AP19" s="12"/>
      <c r="AQ19" s="12"/>
      <c r="AR19" s="12"/>
      <c r="AS19" s="12"/>
      <c r="AT19" s="12"/>
      <c r="AU19" s="12"/>
      <c r="AV19" s="12"/>
      <c r="AW19" s="12"/>
      <c r="AX19" s="12"/>
      <c r="AY19" s="12"/>
      <c r="AZ19" s="12"/>
      <c r="BA19" s="113" t="s">
        <v>38</v>
      </c>
      <c r="BB19" s="114"/>
      <c r="BC19" s="114"/>
      <c r="BD19" s="114"/>
      <c r="BE19" s="114"/>
      <c r="BF19" s="114"/>
      <c r="BG19" s="114"/>
      <c r="BH19" s="114"/>
      <c r="BI19" s="114"/>
    </row>
    <row r="20" spans="1:53" s="1" customFormat="1" ht="13.5">
      <c r="A20" s="9" t="s">
        <v>39</v>
      </c>
      <c r="B20" s="9"/>
      <c r="C20" s="9"/>
      <c r="D20" s="9"/>
      <c r="E20" s="9"/>
      <c r="F20" s="9"/>
      <c r="G20" s="9"/>
      <c r="H20" s="9"/>
      <c r="I20" s="9"/>
      <c r="J20" s="9"/>
      <c r="K20" s="9"/>
      <c r="L20" s="9"/>
      <c r="M20" s="58">
        <f t="shared" si="0"/>
        <v>209</v>
      </c>
      <c r="N20" s="59"/>
      <c r="O20" s="59"/>
      <c r="P20" s="60"/>
      <c r="Q20" s="58">
        <f t="shared" si="1"/>
        <v>229</v>
      </c>
      <c r="R20" s="59"/>
      <c r="S20" s="59"/>
      <c r="T20" s="60"/>
      <c r="U20" s="58">
        <f t="shared" si="2"/>
        <v>250</v>
      </c>
      <c r="V20" s="59"/>
      <c r="W20" s="59"/>
      <c r="X20" s="60"/>
      <c r="Y20" s="58">
        <f t="shared" si="3"/>
        <v>271</v>
      </c>
      <c r="Z20" s="59"/>
      <c r="AA20" s="59"/>
      <c r="AB20" s="60"/>
      <c r="AC20" s="58">
        <f t="shared" si="4"/>
        <v>292</v>
      </c>
      <c r="AD20" s="59"/>
      <c r="AE20" s="59"/>
      <c r="AF20" s="60"/>
      <c r="AG20" s="103" t="s">
        <v>33</v>
      </c>
      <c r="AH20" s="104"/>
      <c r="AI20" s="104"/>
      <c r="AJ20" s="104"/>
      <c r="AK20" s="104"/>
      <c r="AL20" s="104"/>
      <c r="AM20" s="104"/>
      <c r="AN20" s="104"/>
      <c r="AO20" s="104"/>
      <c r="AP20" s="104"/>
      <c r="AQ20" s="104"/>
      <c r="AR20" s="104"/>
      <c r="AS20" s="104"/>
      <c r="AT20" s="104"/>
      <c r="AU20" s="104"/>
      <c r="AV20" s="104"/>
      <c r="AW20" s="104"/>
      <c r="AX20" s="104"/>
      <c r="AY20" s="104"/>
      <c r="AZ20" s="115"/>
      <c r="BA20" s="112" t="s">
        <v>28</v>
      </c>
    </row>
    <row r="21" spans="1:53" s="1" customFormat="1" ht="13.5">
      <c r="A21" s="9" t="s">
        <v>40</v>
      </c>
      <c r="B21" s="9"/>
      <c r="C21" s="9"/>
      <c r="D21" s="9"/>
      <c r="E21" s="9"/>
      <c r="F21" s="9"/>
      <c r="G21" s="9"/>
      <c r="H21" s="9"/>
      <c r="I21" s="9"/>
      <c r="J21" s="9"/>
      <c r="K21" s="9"/>
      <c r="L21" s="9"/>
      <c r="M21" s="56">
        <f>SUM(M18,M19,M20)</f>
        <v>8746</v>
      </c>
      <c r="N21" s="56"/>
      <c r="O21" s="56"/>
      <c r="P21" s="56"/>
      <c r="Q21" s="56">
        <f>SUM(Q18,Q19,Q20)</f>
        <v>9528</v>
      </c>
      <c r="R21" s="56"/>
      <c r="S21" s="56"/>
      <c r="T21" s="56"/>
      <c r="U21" s="56">
        <f>SUM(U18,U19,U20)</f>
        <v>10375</v>
      </c>
      <c r="V21" s="56"/>
      <c r="W21" s="56"/>
      <c r="X21" s="56"/>
      <c r="Y21" s="56">
        <f>SUM(Y18,Y19,Y20)</f>
        <v>11180</v>
      </c>
      <c r="Z21" s="56"/>
      <c r="AA21" s="56"/>
      <c r="AB21" s="56"/>
      <c r="AC21" s="56">
        <f>SUM(AC18,AC19,AC20)</f>
        <v>11963</v>
      </c>
      <c r="AD21" s="56"/>
      <c r="AE21" s="56"/>
      <c r="AF21" s="56"/>
      <c r="AG21" s="9" t="s">
        <v>41</v>
      </c>
      <c r="AH21" s="9"/>
      <c r="AI21" s="9"/>
      <c r="AJ21" s="9"/>
      <c r="AK21" s="9"/>
      <c r="AL21" s="9"/>
      <c r="AM21" s="9"/>
      <c r="AN21" s="9"/>
      <c r="AO21" s="9"/>
      <c r="AP21" s="9"/>
      <c r="AQ21" s="9"/>
      <c r="AR21" s="9"/>
      <c r="AS21" s="9"/>
      <c r="AT21" s="9"/>
      <c r="AU21" s="9"/>
      <c r="AV21" s="9"/>
      <c r="AW21" s="9"/>
      <c r="AX21" s="9"/>
      <c r="AY21" s="9"/>
      <c r="AZ21" s="9"/>
      <c r="BA21" s="112" t="s">
        <v>28</v>
      </c>
    </row>
    <row r="22" spans="1:53" s="1" customFormat="1" ht="14.25">
      <c r="A22" s="15" t="s">
        <v>108</v>
      </c>
      <c r="B22" s="15"/>
      <c r="C22" s="15"/>
      <c r="D22" s="15"/>
      <c r="E22" s="15"/>
      <c r="F22" s="15"/>
      <c r="G22" s="15"/>
      <c r="H22" s="15"/>
      <c r="I22" s="15"/>
      <c r="J22" s="15"/>
      <c r="K22" s="15"/>
      <c r="L22" s="15"/>
      <c r="M22" s="61">
        <f>INT(M21*0.8)</f>
        <v>6996</v>
      </c>
      <c r="N22" s="61"/>
      <c r="O22" s="61"/>
      <c r="P22" s="61"/>
      <c r="Q22" s="61">
        <f>INT(Q21*0.8)</f>
        <v>7622</v>
      </c>
      <c r="R22" s="61"/>
      <c r="S22" s="61"/>
      <c r="T22" s="61"/>
      <c r="U22" s="61">
        <f>INT(U21*0.8)</f>
        <v>8300</v>
      </c>
      <c r="V22" s="61"/>
      <c r="W22" s="61"/>
      <c r="X22" s="61"/>
      <c r="Y22" s="61">
        <f>INT(Y21*0.8)</f>
        <v>8944</v>
      </c>
      <c r="Z22" s="61"/>
      <c r="AA22" s="61"/>
      <c r="AB22" s="61"/>
      <c r="AC22" s="90">
        <f>INT(AC21*0.8)</f>
        <v>9570</v>
      </c>
      <c r="AD22" s="90"/>
      <c r="AE22" s="90"/>
      <c r="AF22" s="90"/>
      <c r="AG22" s="15" t="s">
        <v>109</v>
      </c>
      <c r="AH22" s="15"/>
      <c r="AI22" s="15"/>
      <c r="AJ22" s="15"/>
      <c r="AK22" s="15"/>
      <c r="AL22" s="15"/>
      <c r="AM22" s="15"/>
      <c r="AN22" s="15"/>
      <c r="AO22" s="15"/>
      <c r="AP22" s="15"/>
      <c r="AQ22" s="15"/>
      <c r="AR22" s="15"/>
      <c r="AS22" s="15"/>
      <c r="AT22" s="15"/>
      <c r="AU22" s="15"/>
      <c r="AV22" s="15"/>
      <c r="AW22" s="15"/>
      <c r="AX22" s="15"/>
      <c r="AY22" s="15"/>
      <c r="AZ22" s="15"/>
      <c r="BA22" s="112" t="s">
        <v>44</v>
      </c>
    </row>
    <row r="23" spans="1:53" s="1" customFormat="1" ht="14.25">
      <c r="A23" s="16" t="s">
        <v>45</v>
      </c>
      <c r="B23" s="16"/>
      <c r="C23" s="16"/>
      <c r="D23" s="16"/>
      <c r="E23" s="16"/>
      <c r="F23" s="16"/>
      <c r="G23" s="16"/>
      <c r="H23" s="16"/>
      <c r="I23" s="16"/>
      <c r="J23" s="16"/>
      <c r="K23" s="16"/>
      <c r="L23" s="16"/>
      <c r="M23" s="62">
        <f>M21-M22</f>
        <v>1750</v>
      </c>
      <c r="N23" s="62"/>
      <c r="O23" s="62"/>
      <c r="P23" s="62"/>
      <c r="Q23" s="62">
        <f>Q21-Q22</f>
        <v>1906</v>
      </c>
      <c r="R23" s="62"/>
      <c r="S23" s="62"/>
      <c r="T23" s="62"/>
      <c r="U23" s="62">
        <f>U21-U22</f>
        <v>2075</v>
      </c>
      <c r="V23" s="62"/>
      <c r="W23" s="62"/>
      <c r="X23" s="62"/>
      <c r="Y23" s="62">
        <f>Y21-Y22</f>
        <v>2236</v>
      </c>
      <c r="Z23" s="62"/>
      <c r="AA23" s="62"/>
      <c r="AB23" s="62"/>
      <c r="AC23" s="91">
        <f>AC21-AC22</f>
        <v>2393</v>
      </c>
      <c r="AD23" s="91"/>
      <c r="AE23" s="91"/>
      <c r="AF23" s="91"/>
      <c r="AG23" s="16" t="s">
        <v>46</v>
      </c>
      <c r="AH23" s="16"/>
      <c r="AI23" s="16"/>
      <c r="AJ23" s="16"/>
      <c r="AK23" s="16"/>
      <c r="AL23" s="16"/>
      <c r="AM23" s="16"/>
      <c r="AN23" s="16"/>
      <c r="AO23" s="16"/>
      <c r="AP23" s="16"/>
      <c r="AQ23" s="16"/>
      <c r="AR23" s="16"/>
      <c r="AS23" s="16"/>
      <c r="AT23" s="16"/>
      <c r="AU23" s="16"/>
      <c r="AV23" s="16"/>
      <c r="AW23" s="16"/>
      <c r="AX23" s="16"/>
      <c r="AY23" s="16"/>
      <c r="AZ23" s="16"/>
      <c r="BA23" s="112" t="s">
        <v>28</v>
      </c>
    </row>
    <row r="24" spans="1:52" s="1" customFormat="1" ht="13.5">
      <c r="A24" s="17" t="s">
        <v>47</v>
      </c>
      <c r="B24" s="17"/>
      <c r="C24" s="17"/>
      <c r="D24" s="17"/>
      <c r="E24" s="17"/>
      <c r="F24" s="17"/>
      <c r="G24" s="17"/>
      <c r="H24" s="17"/>
      <c r="I24" s="63" t="s">
        <v>48</v>
      </c>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row>
    <row r="25" spans="1:16" s="1" customFormat="1" ht="13.5">
      <c r="A25" s="5" t="s">
        <v>49</v>
      </c>
      <c r="B25" s="5"/>
      <c r="C25" s="5"/>
      <c r="D25" s="5"/>
      <c r="E25" s="5"/>
      <c r="F25" s="5"/>
      <c r="G25" s="5"/>
      <c r="H25" s="5"/>
      <c r="I25" s="5"/>
      <c r="J25" s="5"/>
      <c r="K25" s="5"/>
      <c r="L25" s="5"/>
      <c r="M25" s="5" t="s">
        <v>50</v>
      </c>
      <c r="N25" s="5"/>
      <c r="O25" s="5"/>
      <c r="P25" s="5"/>
    </row>
    <row r="26" spans="1:22" s="1" customFormat="1" ht="13.5">
      <c r="A26" s="5"/>
      <c r="B26" s="5"/>
      <c r="C26" s="5"/>
      <c r="D26" s="5"/>
      <c r="E26" s="5" t="s">
        <v>51</v>
      </c>
      <c r="F26" s="5"/>
      <c r="G26" s="5"/>
      <c r="H26" s="5"/>
      <c r="I26" s="5" t="s">
        <v>52</v>
      </c>
      <c r="J26" s="5"/>
      <c r="K26" s="5"/>
      <c r="L26" s="5"/>
      <c r="M26" s="5"/>
      <c r="N26" s="5"/>
      <c r="O26" s="5"/>
      <c r="P26" s="5"/>
      <c r="Q26" s="87" t="s">
        <v>53</v>
      </c>
      <c r="R26" s="19"/>
      <c r="S26" s="19"/>
      <c r="T26" s="19"/>
      <c r="U26" s="19"/>
      <c r="V26" s="19"/>
    </row>
    <row r="27" spans="1:52" s="1" customFormat="1" ht="13.5">
      <c r="A27" s="5" t="s">
        <v>54</v>
      </c>
      <c r="B27" s="5"/>
      <c r="C27" s="5"/>
      <c r="D27" s="5"/>
      <c r="E27" s="18">
        <v>300</v>
      </c>
      <c r="F27" s="18"/>
      <c r="G27" s="18"/>
      <c r="H27" s="18"/>
      <c r="I27" s="18">
        <v>820</v>
      </c>
      <c r="J27" s="18"/>
      <c r="K27" s="18"/>
      <c r="L27" s="18"/>
      <c r="M27" s="64">
        <f aca="true" t="shared" si="5" ref="M27:M30">SUM(E27,I27)</f>
        <v>1120</v>
      </c>
      <c r="N27" s="64"/>
      <c r="O27" s="64"/>
      <c r="P27" s="64"/>
      <c r="Q27" s="88" t="s">
        <v>54</v>
      </c>
      <c r="R27" s="65"/>
      <c r="S27" s="65"/>
      <c r="T27" s="65"/>
      <c r="U27" s="1" t="s">
        <v>55</v>
      </c>
      <c r="V27" s="19" t="s">
        <v>56</v>
      </c>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row>
    <row r="28" spans="1:52" s="1" customFormat="1" ht="13.5">
      <c r="A28" s="5" t="s">
        <v>57</v>
      </c>
      <c r="B28" s="5"/>
      <c r="C28" s="5"/>
      <c r="D28" s="5"/>
      <c r="E28" s="18">
        <v>390</v>
      </c>
      <c r="F28" s="18"/>
      <c r="G28" s="18"/>
      <c r="H28" s="18"/>
      <c r="I28" s="18">
        <v>820</v>
      </c>
      <c r="J28" s="18"/>
      <c r="K28" s="18"/>
      <c r="L28" s="18"/>
      <c r="M28" s="64">
        <f t="shared" si="5"/>
        <v>1210</v>
      </c>
      <c r="N28" s="64"/>
      <c r="O28" s="64"/>
      <c r="P28" s="64"/>
      <c r="Q28" s="88" t="s">
        <v>57</v>
      </c>
      <c r="R28" s="65"/>
      <c r="S28" s="65"/>
      <c r="T28" s="65"/>
      <c r="U28" s="1" t="s">
        <v>55</v>
      </c>
      <c r="V28" s="19" t="s">
        <v>58</v>
      </c>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s="1" customFormat="1" ht="13.5">
      <c r="A29" s="5" t="s">
        <v>59</v>
      </c>
      <c r="B29" s="5"/>
      <c r="C29" s="5"/>
      <c r="D29" s="5"/>
      <c r="E29" s="18">
        <v>650</v>
      </c>
      <c r="F29" s="18"/>
      <c r="G29" s="18"/>
      <c r="H29" s="18"/>
      <c r="I29" s="18">
        <v>1310</v>
      </c>
      <c r="J29" s="18"/>
      <c r="K29" s="18"/>
      <c r="L29" s="18"/>
      <c r="M29" s="64">
        <f t="shared" si="5"/>
        <v>1960</v>
      </c>
      <c r="N29" s="64"/>
      <c r="O29" s="64"/>
      <c r="P29" s="64"/>
      <c r="Q29" s="88" t="s">
        <v>59</v>
      </c>
      <c r="R29" s="65"/>
      <c r="S29" s="65"/>
      <c r="T29" s="65"/>
      <c r="U29" s="1" t="s">
        <v>55</v>
      </c>
      <c r="V29" s="19" t="s">
        <v>60</v>
      </c>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s="1" customFormat="1" ht="13.5">
      <c r="A30" s="5" t="s">
        <v>61</v>
      </c>
      <c r="B30" s="5"/>
      <c r="C30" s="5"/>
      <c r="D30" s="5"/>
      <c r="E30" s="18">
        <v>1800</v>
      </c>
      <c r="F30" s="18"/>
      <c r="G30" s="18"/>
      <c r="H30" s="18"/>
      <c r="I30" s="18">
        <v>3570</v>
      </c>
      <c r="J30" s="18"/>
      <c r="K30" s="18"/>
      <c r="L30" s="18"/>
      <c r="M30" s="64">
        <f t="shared" si="5"/>
        <v>5370</v>
      </c>
      <c r="N30" s="64"/>
      <c r="O30" s="64"/>
      <c r="P30" s="64"/>
      <c r="Q30" s="88" t="s">
        <v>61</v>
      </c>
      <c r="R30" s="65"/>
      <c r="S30" s="65"/>
      <c r="T30" s="65"/>
      <c r="U30" s="1" t="s">
        <v>55</v>
      </c>
      <c r="V30" s="19" t="s">
        <v>62</v>
      </c>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16" s="1" customFormat="1" ht="13.5">
      <c r="A31" s="19" t="s">
        <v>63</v>
      </c>
      <c r="B31" s="19"/>
      <c r="C31" s="19"/>
      <c r="D31" s="19"/>
      <c r="E31" s="19"/>
      <c r="F31" s="19"/>
      <c r="G31" s="19"/>
      <c r="H31" s="19"/>
      <c r="I31" s="19"/>
      <c r="J31" s="19"/>
      <c r="K31" s="19"/>
      <c r="L31" s="19"/>
      <c r="M31" s="19"/>
      <c r="N31" s="19"/>
      <c r="O31" s="19"/>
      <c r="P31" s="19"/>
    </row>
    <row r="32" spans="1:52" s="1" customFormat="1" ht="13.5">
      <c r="A32" s="4" t="s">
        <v>64</v>
      </c>
      <c r="B32" s="4"/>
      <c r="C32" s="4"/>
      <c r="D32" s="4"/>
      <c r="E32" s="4"/>
      <c r="F32" s="4"/>
      <c r="G32" s="4"/>
      <c r="H32" s="4"/>
      <c r="I32" s="4"/>
      <c r="J32" s="4"/>
      <c r="K32" s="4"/>
      <c r="L32" s="4"/>
      <c r="M32" s="65" t="s">
        <v>65</v>
      </c>
      <c r="N32" s="65"/>
      <c r="O32" s="65"/>
      <c r="P32" s="65"/>
      <c r="Q32" s="65"/>
      <c r="R32" s="65"/>
      <c r="S32" s="65"/>
      <c r="T32" s="65"/>
      <c r="U32" s="65"/>
      <c r="V32" s="65"/>
      <c r="W32" s="65"/>
      <c r="X32" s="65"/>
      <c r="AC32" s="92" t="s">
        <v>66</v>
      </c>
      <c r="AD32" s="92"/>
      <c r="AE32" s="92"/>
      <c r="AF32" s="92"/>
      <c r="AG32" s="92"/>
      <c r="AH32" s="92"/>
      <c r="AI32" s="92"/>
      <c r="AJ32" s="92"/>
      <c r="AK32" s="92"/>
      <c r="AL32" s="104" t="s">
        <v>67</v>
      </c>
      <c r="AM32" s="104"/>
      <c r="AN32" s="104"/>
      <c r="AO32" s="104"/>
      <c r="AP32" s="104"/>
      <c r="AQ32" s="104"/>
      <c r="AR32" s="104"/>
      <c r="AS32" s="104"/>
      <c r="AT32" s="104"/>
      <c r="AU32" s="104"/>
      <c r="AV32" s="104"/>
      <c r="AW32" s="104"/>
      <c r="AX32" s="104"/>
      <c r="AY32" s="104"/>
      <c r="AZ32" s="104"/>
    </row>
    <row r="33" spans="1:52" s="1" customFormat="1" ht="13.5">
      <c r="A33" s="5" t="s">
        <v>49</v>
      </c>
      <c r="B33" s="5"/>
      <c r="C33" s="5"/>
      <c r="D33" s="20"/>
      <c r="E33" s="21" t="s">
        <v>68</v>
      </c>
      <c r="F33" s="5"/>
      <c r="G33" s="5"/>
      <c r="H33" s="20"/>
      <c r="I33" s="21" t="s">
        <v>69</v>
      </c>
      <c r="J33" s="5"/>
      <c r="K33" s="5"/>
      <c r="L33" s="20"/>
      <c r="M33" s="21" t="s">
        <v>70</v>
      </c>
      <c r="N33" s="5"/>
      <c r="O33" s="5"/>
      <c r="P33" s="20"/>
      <c r="Q33" s="21" t="s">
        <v>71</v>
      </c>
      <c r="R33" s="5"/>
      <c r="S33" s="5"/>
      <c r="T33" s="20"/>
      <c r="U33" s="21" t="s">
        <v>72</v>
      </c>
      <c r="V33" s="5"/>
      <c r="W33" s="5"/>
      <c r="X33" s="5"/>
      <c r="AC33" s="5" t="s">
        <v>49</v>
      </c>
      <c r="AD33" s="5"/>
      <c r="AE33" s="5"/>
      <c r="AF33" s="20"/>
      <c r="AG33" s="21" t="s">
        <v>68</v>
      </c>
      <c r="AH33" s="5"/>
      <c r="AI33" s="5"/>
      <c r="AJ33" s="20"/>
      <c r="AK33" s="21" t="s">
        <v>69</v>
      </c>
      <c r="AL33" s="5"/>
      <c r="AM33" s="5"/>
      <c r="AN33" s="20"/>
      <c r="AO33" s="21" t="s">
        <v>70</v>
      </c>
      <c r="AP33" s="5"/>
      <c r="AQ33" s="5"/>
      <c r="AR33" s="20"/>
      <c r="AS33" s="21" t="s">
        <v>71</v>
      </c>
      <c r="AT33" s="5"/>
      <c r="AU33" s="5"/>
      <c r="AV33" s="20"/>
      <c r="AW33" s="21" t="s">
        <v>72</v>
      </c>
      <c r="AX33" s="5"/>
      <c r="AY33" s="5"/>
      <c r="AZ33" s="5"/>
    </row>
    <row r="34" spans="1:52" s="1" customFormat="1" ht="13.5">
      <c r="A34" s="5" t="s">
        <v>54</v>
      </c>
      <c r="B34" s="5"/>
      <c r="C34" s="5"/>
      <c r="D34" s="20"/>
      <c r="E34" s="22">
        <f>SUM(M27,M23)</f>
        <v>2870</v>
      </c>
      <c r="F34" s="18"/>
      <c r="G34" s="18"/>
      <c r="H34" s="23"/>
      <c r="I34" s="24">
        <f>SUM(Q23,M27)</f>
        <v>3026</v>
      </c>
      <c r="J34" s="25"/>
      <c r="K34" s="25"/>
      <c r="L34" s="26"/>
      <c r="M34" s="24">
        <f>SUM(U23,M27)</f>
        <v>3195</v>
      </c>
      <c r="N34" s="25"/>
      <c r="O34" s="25"/>
      <c r="P34" s="26"/>
      <c r="Q34" s="24">
        <f>SUM(Y23,M27)</f>
        <v>3356</v>
      </c>
      <c r="R34" s="25"/>
      <c r="S34" s="25"/>
      <c r="T34" s="26"/>
      <c r="U34" s="24">
        <f>SUM(AC23,M27)</f>
        <v>3513</v>
      </c>
      <c r="V34" s="25"/>
      <c r="W34" s="25"/>
      <c r="X34" s="89"/>
      <c r="AC34" s="5" t="s">
        <v>54</v>
      </c>
      <c r="AD34" s="5"/>
      <c r="AE34" s="5"/>
      <c r="AF34" s="20"/>
      <c r="AG34" s="22">
        <f aca="true" t="shared" si="6" ref="AG34:AG37">INT(E34*30.4)</f>
        <v>87248</v>
      </c>
      <c r="AH34" s="18"/>
      <c r="AI34" s="18"/>
      <c r="AJ34" s="23"/>
      <c r="AK34" s="22">
        <f aca="true" t="shared" si="7" ref="AK34:AK37">INT(I34*30.4)</f>
        <v>91990</v>
      </c>
      <c r="AL34" s="18"/>
      <c r="AM34" s="18"/>
      <c r="AN34" s="23"/>
      <c r="AO34" s="22">
        <f aca="true" t="shared" si="8" ref="AO34:AO37">INT(M34*30.4)</f>
        <v>97128</v>
      </c>
      <c r="AP34" s="18"/>
      <c r="AQ34" s="18"/>
      <c r="AR34" s="23"/>
      <c r="AS34" s="22">
        <f aca="true" t="shared" si="9" ref="AS34:AS37">INT(Q34*30.4)</f>
        <v>102022</v>
      </c>
      <c r="AT34" s="18"/>
      <c r="AU34" s="18"/>
      <c r="AV34" s="23"/>
      <c r="AW34" s="22">
        <f aca="true" t="shared" si="10" ref="AW34:AW37">INT(U34*30.4)</f>
        <v>106795</v>
      </c>
      <c r="AX34" s="18"/>
      <c r="AY34" s="18"/>
      <c r="AZ34" s="18"/>
    </row>
    <row r="35" spans="1:52" s="1" customFormat="1" ht="13.5">
      <c r="A35" s="5" t="s">
        <v>57</v>
      </c>
      <c r="B35" s="5"/>
      <c r="C35" s="5"/>
      <c r="D35" s="20"/>
      <c r="E35" s="24">
        <f>SUM(M23,M28)</f>
        <v>2960</v>
      </c>
      <c r="F35" s="25"/>
      <c r="G35" s="25"/>
      <c r="H35" s="26"/>
      <c r="I35" s="24">
        <f>SUM(Q23,M28)</f>
        <v>3116</v>
      </c>
      <c r="J35" s="25"/>
      <c r="K35" s="25"/>
      <c r="L35" s="26"/>
      <c r="M35" s="24">
        <f>SUM(U23,M28)</f>
        <v>3285</v>
      </c>
      <c r="N35" s="25"/>
      <c r="O35" s="25"/>
      <c r="P35" s="26"/>
      <c r="Q35" s="24">
        <f>SUM(Y23,M28)</f>
        <v>3446</v>
      </c>
      <c r="R35" s="25"/>
      <c r="S35" s="25"/>
      <c r="T35" s="26"/>
      <c r="U35" s="24">
        <f>SUM(AC23,M28)</f>
        <v>3603</v>
      </c>
      <c r="V35" s="25"/>
      <c r="W35" s="25"/>
      <c r="X35" s="89"/>
      <c r="AC35" s="5" t="s">
        <v>57</v>
      </c>
      <c r="AD35" s="5"/>
      <c r="AE35" s="5"/>
      <c r="AF35" s="20"/>
      <c r="AG35" s="22">
        <f t="shared" si="6"/>
        <v>89984</v>
      </c>
      <c r="AH35" s="18"/>
      <c r="AI35" s="18"/>
      <c r="AJ35" s="23"/>
      <c r="AK35" s="22">
        <f t="shared" si="7"/>
        <v>94726</v>
      </c>
      <c r="AL35" s="18"/>
      <c r="AM35" s="18"/>
      <c r="AN35" s="23"/>
      <c r="AO35" s="22">
        <f t="shared" si="8"/>
        <v>99864</v>
      </c>
      <c r="AP35" s="18"/>
      <c r="AQ35" s="18"/>
      <c r="AR35" s="23"/>
      <c r="AS35" s="22">
        <f t="shared" si="9"/>
        <v>104758</v>
      </c>
      <c r="AT35" s="18"/>
      <c r="AU35" s="18"/>
      <c r="AV35" s="23"/>
      <c r="AW35" s="22">
        <f t="shared" si="10"/>
        <v>109531</v>
      </c>
      <c r="AX35" s="18"/>
      <c r="AY35" s="18"/>
      <c r="AZ35" s="18"/>
    </row>
    <row r="36" spans="1:52" s="1" customFormat="1" ht="13.5">
      <c r="A36" s="5" t="s">
        <v>59</v>
      </c>
      <c r="B36" s="5"/>
      <c r="C36" s="5"/>
      <c r="D36" s="20"/>
      <c r="E36" s="24">
        <f>SUM(M23,M29)</f>
        <v>3710</v>
      </c>
      <c r="F36" s="25"/>
      <c r="G36" s="25"/>
      <c r="H36" s="26"/>
      <c r="I36" s="24">
        <f>SUM(M29,Q23)</f>
        <v>3866</v>
      </c>
      <c r="J36" s="25"/>
      <c r="K36" s="25"/>
      <c r="L36" s="26"/>
      <c r="M36" s="24">
        <f>SUM(U23,M29)</f>
        <v>4035</v>
      </c>
      <c r="N36" s="25"/>
      <c r="O36" s="25"/>
      <c r="P36" s="26"/>
      <c r="Q36" s="24">
        <f>SUM(Y23,M29)</f>
        <v>4196</v>
      </c>
      <c r="R36" s="25"/>
      <c r="S36" s="25"/>
      <c r="T36" s="26"/>
      <c r="U36" s="24">
        <f>SUM(AC23,M29)</f>
        <v>4353</v>
      </c>
      <c r="V36" s="25"/>
      <c r="W36" s="25"/>
      <c r="X36" s="89"/>
      <c r="AC36" s="5" t="s">
        <v>59</v>
      </c>
      <c r="AD36" s="5"/>
      <c r="AE36" s="5"/>
      <c r="AF36" s="20"/>
      <c r="AG36" s="22">
        <f t="shared" si="6"/>
        <v>112784</v>
      </c>
      <c r="AH36" s="18"/>
      <c r="AI36" s="18"/>
      <c r="AJ36" s="23"/>
      <c r="AK36" s="22">
        <f t="shared" si="7"/>
        <v>117526</v>
      </c>
      <c r="AL36" s="18"/>
      <c r="AM36" s="18"/>
      <c r="AN36" s="23"/>
      <c r="AO36" s="22">
        <f t="shared" si="8"/>
        <v>122664</v>
      </c>
      <c r="AP36" s="18"/>
      <c r="AQ36" s="18"/>
      <c r="AR36" s="23"/>
      <c r="AS36" s="22">
        <f t="shared" si="9"/>
        <v>127558</v>
      </c>
      <c r="AT36" s="18"/>
      <c r="AU36" s="18"/>
      <c r="AV36" s="23"/>
      <c r="AW36" s="22">
        <f t="shared" si="10"/>
        <v>132331</v>
      </c>
      <c r="AX36" s="18"/>
      <c r="AY36" s="18"/>
      <c r="AZ36" s="18"/>
    </row>
    <row r="37" spans="1:52" s="1" customFormat="1" ht="13.5">
      <c r="A37" s="5" t="s">
        <v>61</v>
      </c>
      <c r="B37" s="5"/>
      <c r="C37" s="5"/>
      <c r="D37" s="20"/>
      <c r="E37" s="24">
        <f>SUM(M30,M23)</f>
        <v>7120</v>
      </c>
      <c r="F37" s="25"/>
      <c r="G37" s="25"/>
      <c r="H37" s="26"/>
      <c r="I37" s="24">
        <f>SUM(M30,Q23)</f>
        <v>7276</v>
      </c>
      <c r="J37" s="25"/>
      <c r="K37" s="25"/>
      <c r="L37" s="26"/>
      <c r="M37" s="24">
        <f>SUM(U23,M30)</f>
        <v>7445</v>
      </c>
      <c r="N37" s="25"/>
      <c r="O37" s="25"/>
      <c r="P37" s="26"/>
      <c r="Q37" s="24">
        <f>SUM(Y23,M30)</f>
        <v>7606</v>
      </c>
      <c r="R37" s="25"/>
      <c r="S37" s="25"/>
      <c r="T37" s="26"/>
      <c r="U37" s="24">
        <f>SUM(AC23,M30)</f>
        <v>7763</v>
      </c>
      <c r="V37" s="25"/>
      <c r="W37" s="25"/>
      <c r="X37" s="89"/>
      <c r="AC37" s="5" t="s">
        <v>61</v>
      </c>
      <c r="AD37" s="5"/>
      <c r="AE37" s="5"/>
      <c r="AF37" s="20"/>
      <c r="AG37" s="22">
        <f t="shared" si="6"/>
        <v>216448</v>
      </c>
      <c r="AH37" s="18"/>
      <c r="AI37" s="18"/>
      <c r="AJ37" s="23"/>
      <c r="AK37" s="22">
        <f t="shared" si="7"/>
        <v>221190</v>
      </c>
      <c r="AL37" s="18"/>
      <c r="AM37" s="18"/>
      <c r="AN37" s="23"/>
      <c r="AO37" s="22">
        <f t="shared" si="8"/>
        <v>226328</v>
      </c>
      <c r="AP37" s="18"/>
      <c r="AQ37" s="18"/>
      <c r="AR37" s="23"/>
      <c r="AS37" s="22">
        <f t="shared" si="9"/>
        <v>231222</v>
      </c>
      <c r="AT37" s="18"/>
      <c r="AU37" s="18"/>
      <c r="AV37" s="23"/>
      <c r="AW37" s="22">
        <f t="shared" si="10"/>
        <v>235995</v>
      </c>
      <c r="AX37" s="18"/>
      <c r="AY37" s="18"/>
      <c r="AZ37" s="18"/>
    </row>
    <row r="38" spans="1:12" s="1" customFormat="1" ht="13.5">
      <c r="A38" s="27" t="s">
        <v>73</v>
      </c>
      <c r="B38" s="27"/>
      <c r="C38" s="27"/>
      <c r="D38" s="27"/>
      <c r="E38" s="27"/>
      <c r="F38" s="27"/>
      <c r="G38" s="27"/>
      <c r="H38" s="27"/>
      <c r="I38" s="27"/>
      <c r="J38" s="27"/>
      <c r="K38" s="27"/>
      <c r="L38" s="27"/>
    </row>
    <row r="39" spans="1:36" s="1" customFormat="1" ht="13.5">
      <c r="A39" s="28" t="s">
        <v>74</v>
      </c>
      <c r="B39" s="29"/>
      <c r="C39" s="29"/>
      <c r="D39" s="29"/>
      <c r="E39" s="29"/>
      <c r="F39" s="29"/>
      <c r="G39" s="29"/>
      <c r="H39" s="30"/>
      <c r="I39" s="66" t="s">
        <v>110</v>
      </c>
      <c r="J39" s="67"/>
      <c r="K39" s="67"/>
      <c r="L39" s="68"/>
      <c r="M39" s="69" t="s">
        <v>76</v>
      </c>
      <c r="N39" s="70"/>
      <c r="O39" s="70"/>
      <c r="P39" s="70"/>
      <c r="Q39" s="70"/>
      <c r="R39" s="70"/>
      <c r="S39" s="70"/>
      <c r="T39" s="70"/>
      <c r="U39" s="70"/>
      <c r="V39" s="70"/>
      <c r="W39" s="70"/>
      <c r="X39" s="70"/>
      <c r="Y39" s="70"/>
      <c r="Z39" s="70"/>
      <c r="AA39" s="70"/>
      <c r="AB39" s="70"/>
      <c r="AC39" s="70"/>
      <c r="AD39" s="70"/>
      <c r="AE39" s="70"/>
      <c r="AF39" s="70"/>
      <c r="AG39" s="70"/>
      <c r="AH39" s="70"/>
      <c r="AI39" s="70"/>
      <c r="AJ39" s="105"/>
    </row>
    <row r="40" spans="1:36" s="1" customFormat="1" ht="13.5">
      <c r="A40" s="31"/>
      <c r="B40" s="32"/>
      <c r="C40" s="32"/>
      <c r="D40" s="32"/>
      <c r="E40" s="32"/>
      <c r="F40" s="32"/>
      <c r="G40" s="32"/>
      <c r="H40" s="33"/>
      <c r="I40" s="71"/>
      <c r="J40" s="72"/>
      <c r="K40" s="72"/>
      <c r="L40" s="73"/>
      <c r="M40" s="74"/>
      <c r="N40" s="75"/>
      <c r="O40" s="75"/>
      <c r="P40" s="75"/>
      <c r="Q40" s="75"/>
      <c r="R40" s="75"/>
      <c r="S40" s="75"/>
      <c r="T40" s="75"/>
      <c r="U40" s="75"/>
      <c r="V40" s="75"/>
      <c r="W40" s="75"/>
      <c r="X40" s="75"/>
      <c r="Y40" s="75"/>
      <c r="Z40" s="75"/>
      <c r="AA40" s="75"/>
      <c r="AB40" s="75"/>
      <c r="AC40" s="75"/>
      <c r="AD40" s="75"/>
      <c r="AE40" s="75"/>
      <c r="AF40" s="75"/>
      <c r="AG40" s="75"/>
      <c r="AH40" s="75"/>
      <c r="AI40" s="75"/>
      <c r="AJ40" s="106"/>
    </row>
    <row r="41" spans="1:36" s="1" customFormat="1" ht="13.5">
      <c r="A41" s="34" t="s">
        <v>77</v>
      </c>
      <c r="B41" s="35"/>
      <c r="C41" s="35"/>
      <c r="D41" s="35"/>
      <c r="E41" s="35"/>
      <c r="F41" s="35"/>
      <c r="G41" s="35"/>
      <c r="H41" s="36"/>
      <c r="I41" s="66" t="s">
        <v>111</v>
      </c>
      <c r="J41" s="67"/>
      <c r="K41" s="67"/>
      <c r="L41" s="68"/>
      <c r="M41" s="69" t="s">
        <v>79</v>
      </c>
      <c r="N41" s="70"/>
      <c r="O41" s="70"/>
      <c r="P41" s="70"/>
      <c r="Q41" s="70"/>
      <c r="R41" s="70"/>
      <c r="S41" s="70"/>
      <c r="T41" s="70"/>
      <c r="U41" s="70"/>
      <c r="V41" s="70"/>
      <c r="W41" s="70"/>
      <c r="X41" s="70"/>
      <c r="Y41" s="70"/>
      <c r="Z41" s="70"/>
      <c r="AA41" s="70"/>
      <c r="AB41" s="70"/>
      <c r="AC41" s="70"/>
      <c r="AD41" s="70"/>
      <c r="AE41" s="70"/>
      <c r="AF41" s="70"/>
      <c r="AG41" s="70"/>
      <c r="AH41" s="70"/>
      <c r="AI41" s="70"/>
      <c r="AJ41" s="105"/>
    </row>
    <row r="42" spans="1:36" s="1" customFormat="1" ht="13.5">
      <c r="A42" s="37"/>
      <c r="B42" s="38"/>
      <c r="C42" s="38"/>
      <c r="D42" s="38"/>
      <c r="E42" s="38"/>
      <c r="F42" s="38"/>
      <c r="G42" s="38"/>
      <c r="H42" s="39"/>
      <c r="I42" s="71"/>
      <c r="J42" s="72"/>
      <c r="K42" s="72"/>
      <c r="L42" s="73"/>
      <c r="M42" s="74"/>
      <c r="N42" s="75"/>
      <c r="O42" s="75"/>
      <c r="P42" s="75"/>
      <c r="Q42" s="75"/>
      <c r="R42" s="75"/>
      <c r="S42" s="75"/>
      <c r="T42" s="75"/>
      <c r="U42" s="75"/>
      <c r="V42" s="75"/>
      <c r="W42" s="75"/>
      <c r="X42" s="75"/>
      <c r="Y42" s="75"/>
      <c r="Z42" s="75"/>
      <c r="AA42" s="75"/>
      <c r="AB42" s="75"/>
      <c r="AC42" s="75"/>
      <c r="AD42" s="75"/>
      <c r="AE42" s="75"/>
      <c r="AF42" s="75"/>
      <c r="AG42" s="75"/>
      <c r="AH42" s="75"/>
      <c r="AI42" s="75"/>
      <c r="AJ42" s="106"/>
    </row>
    <row r="43" spans="1:36" s="1" customFormat="1" ht="13.5">
      <c r="A43" s="40" t="s">
        <v>80</v>
      </c>
      <c r="B43" s="40"/>
      <c r="C43" s="40"/>
      <c r="D43" s="40"/>
      <c r="E43" s="40"/>
      <c r="F43" s="40"/>
      <c r="G43" s="40"/>
      <c r="H43" s="40"/>
      <c r="I43" s="76" t="s">
        <v>112</v>
      </c>
      <c r="J43" s="76"/>
      <c r="K43" s="76"/>
      <c r="L43" s="76"/>
      <c r="M43" s="77" t="s">
        <v>82</v>
      </c>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1:36" s="1" customFormat="1" ht="13.5">
      <c r="A44" s="40" t="s">
        <v>83</v>
      </c>
      <c r="B44" s="40"/>
      <c r="C44" s="40"/>
      <c r="D44" s="40"/>
      <c r="E44" s="40"/>
      <c r="F44" s="40"/>
      <c r="G44" s="40"/>
      <c r="H44" s="40"/>
      <c r="I44" s="76" t="s">
        <v>113</v>
      </c>
      <c r="J44" s="76"/>
      <c r="K44" s="76"/>
      <c r="L44" s="76"/>
      <c r="M44" s="77" t="s">
        <v>85</v>
      </c>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1:36" s="1" customFormat="1" ht="13.5">
      <c r="A45" s="40" t="s">
        <v>86</v>
      </c>
      <c r="B45" s="40"/>
      <c r="C45" s="40"/>
      <c r="D45" s="40"/>
      <c r="E45" s="40"/>
      <c r="F45" s="40"/>
      <c r="G45" s="40"/>
      <c r="H45" s="40"/>
      <c r="I45" s="76" t="s">
        <v>110</v>
      </c>
      <c r="J45" s="76"/>
      <c r="K45" s="76"/>
      <c r="L45" s="76"/>
      <c r="M45" s="77" t="s">
        <v>87</v>
      </c>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1:36" s="1" customFormat="1" ht="13.5">
      <c r="A46" s="40" t="s">
        <v>88</v>
      </c>
      <c r="B46" s="40"/>
      <c r="C46" s="40"/>
      <c r="D46" s="40"/>
      <c r="E46" s="40"/>
      <c r="F46" s="40"/>
      <c r="G46" s="40"/>
      <c r="H46" s="40"/>
      <c r="I46" s="76" t="s">
        <v>114</v>
      </c>
      <c r="J46" s="76"/>
      <c r="K46" s="76"/>
      <c r="L46" s="76"/>
      <c r="M46" s="77" t="s">
        <v>90</v>
      </c>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1:36" s="1" customFormat="1" ht="13.5">
      <c r="A47" s="5" t="s">
        <v>91</v>
      </c>
      <c r="B47" s="5"/>
      <c r="C47" s="5"/>
      <c r="D47" s="5"/>
      <c r="E47" s="5"/>
      <c r="F47" s="5"/>
      <c r="G47" s="5"/>
      <c r="H47" s="5"/>
      <c r="I47" s="18" t="s">
        <v>115</v>
      </c>
      <c r="J47" s="18"/>
      <c r="K47" s="18"/>
      <c r="L47" s="18"/>
      <c r="M47" s="12" t="s">
        <v>93</v>
      </c>
      <c r="N47" s="12"/>
      <c r="O47" s="12"/>
      <c r="P47" s="12"/>
      <c r="Q47" s="12"/>
      <c r="R47" s="12"/>
      <c r="S47" s="12"/>
      <c r="T47" s="12"/>
      <c r="U47" s="12"/>
      <c r="V47" s="12"/>
      <c r="W47" s="12"/>
      <c r="X47" s="12"/>
      <c r="Y47" s="12"/>
      <c r="Z47" s="12"/>
      <c r="AA47" s="12"/>
      <c r="AB47" s="12"/>
      <c r="AC47" s="12"/>
      <c r="AD47" s="12"/>
      <c r="AE47" s="12"/>
      <c r="AF47" s="12"/>
      <c r="AG47" s="12"/>
      <c r="AH47" s="12"/>
      <c r="AI47" s="12"/>
      <c r="AJ47" s="12"/>
    </row>
    <row r="48" spans="1:36" s="1" customFormat="1" ht="13.5">
      <c r="A48" s="5" t="s">
        <v>94</v>
      </c>
      <c r="B48" s="5"/>
      <c r="C48" s="5"/>
      <c r="D48" s="5"/>
      <c r="E48" s="5"/>
      <c r="F48" s="5"/>
      <c r="G48" s="5"/>
      <c r="H48" s="5"/>
      <c r="I48" s="18" t="s">
        <v>116</v>
      </c>
      <c r="J48" s="18"/>
      <c r="K48" s="18"/>
      <c r="L48" s="18"/>
      <c r="M48" s="12" t="s">
        <v>96</v>
      </c>
      <c r="N48" s="12"/>
      <c r="O48" s="12"/>
      <c r="P48" s="12"/>
      <c r="Q48" s="12"/>
      <c r="R48" s="12"/>
      <c r="S48" s="12"/>
      <c r="T48" s="12"/>
      <c r="U48" s="12"/>
      <c r="V48" s="12"/>
      <c r="W48" s="12"/>
      <c r="X48" s="12"/>
      <c r="Y48" s="12"/>
      <c r="Z48" s="12"/>
      <c r="AA48" s="12"/>
      <c r="AB48" s="12"/>
      <c r="AC48" s="12"/>
      <c r="AD48" s="12"/>
      <c r="AE48" s="12"/>
      <c r="AF48" s="12"/>
      <c r="AG48" s="12"/>
      <c r="AH48" s="12"/>
      <c r="AI48" s="12"/>
      <c r="AJ48" s="12"/>
    </row>
    <row r="49" spans="1:36" s="1" customFormat="1" ht="13.5">
      <c r="A49" s="41" t="s">
        <v>97</v>
      </c>
      <c r="B49" s="42"/>
      <c r="C49" s="42"/>
      <c r="D49" s="42"/>
      <c r="E49" s="42"/>
      <c r="F49" s="42"/>
      <c r="G49" s="42"/>
      <c r="H49" s="43"/>
      <c r="I49" s="78" t="s">
        <v>117</v>
      </c>
      <c r="J49" s="79"/>
      <c r="K49" s="79"/>
      <c r="L49" s="80"/>
      <c r="M49" s="81" t="s">
        <v>99</v>
      </c>
      <c r="N49" s="82"/>
      <c r="O49" s="82"/>
      <c r="P49" s="82"/>
      <c r="Q49" s="82"/>
      <c r="R49" s="82"/>
      <c r="S49" s="82"/>
      <c r="T49" s="82"/>
      <c r="U49" s="82"/>
      <c r="V49" s="82"/>
      <c r="W49" s="82"/>
      <c r="X49" s="82"/>
      <c r="Y49" s="82"/>
      <c r="Z49" s="82"/>
      <c r="AA49" s="82"/>
      <c r="AB49" s="82"/>
      <c r="AC49" s="82"/>
      <c r="AD49" s="82"/>
      <c r="AE49" s="82"/>
      <c r="AF49" s="82"/>
      <c r="AG49" s="82"/>
      <c r="AH49" s="82"/>
      <c r="AI49" s="82"/>
      <c r="AJ49" s="107"/>
    </row>
    <row r="50" spans="1:36" s="1" customFormat="1" ht="13.5">
      <c r="A50" s="41" t="s">
        <v>100</v>
      </c>
      <c r="B50" s="42"/>
      <c r="C50" s="42"/>
      <c r="D50" s="42"/>
      <c r="E50" s="42"/>
      <c r="F50" s="42"/>
      <c r="G50" s="42"/>
      <c r="H50" s="43"/>
      <c r="I50" s="78" t="s">
        <v>118</v>
      </c>
      <c r="J50" s="79"/>
      <c r="K50" s="79"/>
      <c r="L50" s="80"/>
      <c r="M50" s="81" t="s">
        <v>102</v>
      </c>
      <c r="N50" s="82"/>
      <c r="O50" s="82"/>
      <c r="P50" s="82"/>
      <c r="Q50" s="82"/>
      <c r="R50" s="82"/>
      <c r="S50" s="82"/>
      <c r="T50" s="82"/>
      <c r="U50" s="82"/>
      <c r="V50" s="82"/>
      <c r="W50" s="82"/>
      <c r="X50" s="82"/>
      <c r="Y50" s="82"/>
      <c r="Z50" s="82"/>
      <c r="AA50" s="82"/>
      <c r="AB50" s="82"/>
      <c r="AC50" s="82"/>
      <c r="AD50" s="82"/>
      <c r="AE50" s="82"/>
      <c r="AF50" s="82"/>
      <c r="AG50" s="82"/>
      <c r="AH50" s="82"/>
      <c r="AI50" s="82"/>
      <c r="AJ50" s="107"/>
    </row>
    <row r="51" spans="1:36" s="1" customFormat="1" ht="13.5">
      <c r="A51" s="5" t="s">
        <v>103</v>
      </c>
      <c r="B51" s="5"/>
      <c r="C51" s="5"/>
      <c r="D51" s="5"/>
      <c r="E51" s="5"/>
      <c r="F51" s="5"/>
      <c r="G51" s="5"/>
      <c r="H51" s="5"/>
      <c r="I51" s="18">
        <v>68</v>
      </c>
      <c r="J51" s="18"/>
      <c r="K51" s="18"/>
      <c r="L51" s="18"/>
      <c r="M51" s="12" t="s">
        <v>104</v>
      </c>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1:52" s="1" customFormat="1" ht="13.5">
      <c r="A52" s="19" t="s">
        <v>105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row>
    <row r="53" spans="1:52" s="1" customFormat="1" ht="13.5">
      <c r="A53" s="19" t="s">
        <v>106</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row>
  </sheetData>
  <sheetProtection/>
  <mergeCells count="233">
    <mergeCell ref="AP1:AZ1"/>
    <mergeCell ref="A5:N5"/>
    <mergeCell ref="AP5:AZ5"/>
    <mergeCell ref="A6:L6"/>
    <mergeCell ref="M6:P6"/>
    <mergeCell ref="Q6:T6"/>
    <mergeCell ref="U6:X6"/>
    <mergeCell ref="Y6:AB6"/>
    <mergeCell ref="AC6:AF6"/>
    <mergeCell ref="AG6:AZ6"/>
    <mergeCell ref="A7:L7"/>
    <mergeCell ref="M7:P7"/>
    <mergeCell ref="Q7:T7"/>
    <mergeCell ref="U7:X7"/>
    <mergeCell ref="Y7:AB7"/>
    <mergeCell ref="AC7:AF7"/>
    <mergeCell ref="AG7:AZ7"/>
    <mergeCell ref="A8:L8"/>
    <mergeCell ref="M8:AF8"/>
    <mergeCell ref="AG8:AZ8"/>
    <mergeCell ref="A9:L9"/>
    <mergeCell ref="M9:AF9"/>
    <mergeCell ref="AG9:AZ9"/>
    <mergeCell ref="A12:L12"/>
    <mergeCell ref="M12:AF12"/>
    <mergeCell ref="AG12:AZ12"/>
    <mergeCell ref="A13:L13"/>
    <mergeCell ref="M13:AF13"/>
    <mergeCell ref="AG13:AZ13"/>
    <mergeCell ref="A14:L14"/>
    <mergeCell ref="M14:AF14"/>
    <mergeCell ref="AG14:AZ14"/>
    <mergeCell ref="A15:L15"/>
    <mergeCell ref="M15:P15"/>
    <mergeCell ref="Q15:T15"/>
    <mergeCell ref="U15:X15"/>
    <mergeCell ref="Y15:AB15"/>
    <mergeCell ref="AC15:AF15"/>
    <mergeCell ref="AG15:AZ15"/>
    <mergeCell ref="A16:L16"/>
    <mergeCell ref="M16:P16"/>
    <mergeCell ref="Q16:T16"/>
    <mergeCell ref="U16:X16"/>
    <mergeCell ref="Y16:AB16"/>
    <mergeCell ref="AC16:AF16"/>
    <mergeCell ref="AG16:AZ16"/>
    <mergeCell ref="A17:L17"/>
    <mergeCell ref="M17:P17"/>
    <mergeCell ref="Q17:T17"/>
    <mergeCell ref="U17:X17"/>
    <mergeCell ref="Y17:AB17"/>
    <mergeCell ref="AC17:AF17"/>
    <mergeCell ref="AG17:AZ17"/>
    <mergeCell ref="A18:L18"/>
    <mergeCell ref="M18:P18"/>
    <mergeCell ref="Q18:T18"/>
    <mergeCell ref="U18:X18"/>
    <mergeCell ref="Y18:AB18"/>
    <mergeCell ref="AC18:AF18"/>
    <mergeCell ref="AG18:AZ18"/>
    <mergeCell ref="A19:L19"/>
    <mergeCell ref="M19:P19"/>
    <mergeCell ref="Q19:T19"/>
    <mergeCell ref="U19:X19"/>
    <mergeCell ref="Y19:AB19"/>
    <mergeCell ref="AC19:AF19"/>
    <mergeCell ref="AG19:AZ19"/>
    <mergeCell ref="A20:L20"/>
    <mergeCell ref="M20:P20"/>
    <mergeCell ref="Q20:T20"/>
    <mergeCell ref="U20:X20"/>
    <mergeCell ref="Y20:AB20"/>
    <mergeCell ref="AC20:AF20"/>
    <mergeCell ref="AG20:AZ20"/>
    <mergeCell ref="A21:L21"/>
    <mergeCell ref="M21:P21"/>
    <mergeCell ref="Q21:T21"/>
    <mergeCell ref="U21:X21"/>
    <mergeCell ref="Y21:AB21"/>
    <mergeCell ref="AC21:AF21"/>
    <mergeCell ref="AG21:AZ21"/>
    <mergeCell ref="A22:L22"/>
    <mergeCell ref="M22:P22"/>
    <mergeCell ref="Q22:T22"/>
    <mergeCell ref="U22:X22"/>
    <mergeCell ref="Y22:AB22"/>
    <mergeCell ref="AC22:AF22"/>
    <mergeCell ref="AG22:AZ22"/>
    <mergeCell ref="A23:L23"/>
    <mergeCell ref="M23:P23"/>
    <mergeCell ref="Q23:T23"/>
    <mergeCell ref="U23:X23"/>
    <mergeCell ref="Y23:AB23"/>
    <mergeCell ref="AC23:AF23"/>
    <mergeCell ref="AG23:AZ23"/>
    <mergeCell ref="A24:H24"/>
    <mergeCell ref="I24:AZ24"/>
    <mergeCell ref="A25:L25"/>
    <mergeCell ref="A26:D26"/>
    <mergeCell ref="E26:H26"/>
    <mergeCell ref="I26:L26"/>
    <mergeCell ref="Q26:V26"/>
    <mergeCell ref="A27:D27"/>
    <mergeCell ref="E27:H27"/>
    <mergeCell ref="I27:L27"/>
    <mergeCell ref="M27:P27"/>
    <mergeCell ref="Q27:T27"/>
    <mergeCell ref="V27:AZ27"/>
    <mergeCell ref="A28:D28"/>
    <mergeCell ref="E28:H28"/>
    <mergeCell ref="I28:L28"/>
    <mergeCell ref="M28:P28"/>
    <mergeCell ref="Q28:T28"/>
    <mergeCell ref="V28:AZ28"/>
    <mergeCell ref="A29:D29"/>
    <mergeCell ref="E29:H29"/>
    <mergeCell ref="I29:L29"/>
    <mergeCell ref="M29:P29"/>
    <mergeCell ref="Q29:T29"/>
    <mergeCell ref="V29:AZ29"/>
    <mergeCell ref="A30:D30"/>
    <mergeCell ref="E30:H30"/>
    <mergeCell ref="I30:L30"/>
    <mergeCell ref="M30:P30"/>
    <mergeCell ref="Q30:T30"/>
    <mergeCell ref="V30:AZ30"/>
    <mergeCell ref="A31:P31"/>
    <mergeCell ref="A32:L32"/>
    <mergeCell ref="M32:X32"/>
    <mergeCell ref="AC32:AK32"/>
    <mergeCell ref="AL32:AZ32"/>
    <mergeCell ref="A33:D33"/>
    <mergeCell ref="E33:H33"/>
    <mergeCell ref="I33:L33"/>
    <mergeCell ref="M33:P33"/>
    <mergeCell ref="Q33:T33"/>
    <mergeCell ref="U33:X33"/>
    <mergeCell ref="AC33:AF33"/>
    <mergeCell ref="AG33:AJ33"/>
    <mergeCell ref="AK33:AN33"/>
    <mergeCell ref="AO33:AR33"/>
    <mergeCell ref="AS33:AV33"/>
    <mergeCell ref="AW33:AZ33"/>
    <mergeCell ref="A34:D34"/>
    <mergeCell ref="E34:H34"/>
    <mergeCell ref="I34:L34"/>
    <mergeCell ref="M34:P34"/>
    <mergeCell ref="Q34:T34"/>
    <mergeCell ref="U34:X34"/>
    <mergeCell ref="AC34:AF34"/>
    <mergeCell ref="AG34:AJ34"/>
    <mergeCell ref="AK34:AN34"/>
    <mergeCell ref="AO34:AR34"/>
    <mergeCell ref="AS34:AV34"/>
    <mergeCell ref="AW34:AZ34"/>
    <mergeCell ref="A35:D35"/>
    <mergeCell ref="E35:H35"/>
    <mergeCell ref="I35:L35"/>
    <mergeCell ref="M35:P35"/>
    <mergeCell ref="Q35:T35"/>
    <mergeCell ref="U35:X35"/>
    <mergeCell ref="AC35:AF35"/>
    <mergeCell ref="AG35:AJ35"/>
    <mergeCell ref="AK35:AN35"/>
    <mergeCell ref="AO35:AR35"/>
    <mergeCell ref="AS35:AV35"/>
    <mergeCell ref="AW35:AZ35"/>
    <mergeCell ref="A36:D36"/>
    <mergeCell ref="E36:H36"/>
    <mergeCell ref="I36:L36"/>
    <mergeCell ref="M36:P36"/>
    <mergeCell ref="Q36:T36"/>
    <mergeCell ref="U36:X36"/>
    <mergeCell ref="AC36:AF36"/>
    <mergeCell ref="AG36:AJ36"/>
    <mergeCell ref="AK36:AN36"/>
    <mergeCell ref="AO36:AR36"/>
    <mergeCell ref="AS36:AV36"/>
    <mergeCell ref="AW36:AZ36"/>
    <mergeCell ref="A37:D37"/>
    <mergeCell ref="E37:H37"/>
    <mergeCell ref="I37:L37"/>
    <mergeCell ref="M37:P37"/>
    <mergeCell ref="Q37:T37"/>
    <mergeCell ref="U37:X37"/>
    <mergeCell ref="AC37:AF37"/>
    <mergeCell ref="AG37:AJ37"/>
    <mergeCell ref="AK37:AN37"/>
    <mergeCell ref="AO37:AR37"/>
    <mergeCell ref="AS37:AV37"/>
    <mergeCell ref="AW37:AZ37"/>
    <mergeCell ref="A38:L38"/>
    <mergeCell ref="A43:H43"/>
    <mergeCell ref="I43:L43"/>
    <mergeCell ref="M43:AJ43"/>
    <mergeCell ref="A44:H44"/>
    <mergeCell ref="I44:L44"/>
    <mergeCell ref="M44:AJ44"/>
    <mergeCell ref="A45:H45"/>
    <mergeCell ref="I45:L45"/>
    <mergeCell ref="M45:AJ45"/>
    <mergeCell ref="A46:H46"/>
    <mergeCell ref="I46:L46"/>
    <mergeCell ref="M46:AJ46"/>
    <mergeCell ref="A47:H47"/>
    <mergeCell ref="I47:L47"/>
    <mergeCell ref="M47:AJ47"/>
    <mergeCell ref="A48:H48"/>
    <mergeCell ref="I48:L48"/>
    <mergeCell ref="M48:AJ48"/>
    <mergeCell ref="A49:H49"/>
    <mergeCell ref="I49:L49"/>
    <mergeCell ref="M49:AJ49"/>
    <mergeCell ref="A50:H50"/>
    <mergeCell ref="I50:L50"/>
    <mergeCell ref="M50:AJ50"/>
    <mergeCell ref="A51:H51"/>
    <mergeCell ref="I51:L51"/>
    <mergeCell ref="M51:AJ51"/>
    <mergeCell ref="A52:AZ52"/>
    <mergeCell ref="A53:AZ53"/>
    <mergeCell ref="O1:AK2"/>
    <mergeCell ref="A3:AZ4"/>
    <mergeCell ref="A10:L11"/>
    <mergeCell ref="M10:AF11"/>
    <mergeCell ref="AG10:AZ11"/>
    <mergeCell ref="M25:P26"/>
    <mergeCell ref="A39:H40"/>
    <mergeCell ref="I39:L40"/>
    <mergeCell ref="M39:AJ40"/>
    <mergeCell ref="A41:H42"/>
    <mergeCell ref="I41:L42"/>
    <mergeCell ref="M41:AJ42"/>
  </mergeCells>
  <printOptions horizontalCentered="1" verticalCentered="1"/>
  <pageMargins left="0.5118055555555555" right="0.5118055555555555" top="0.19652777777777777" bottom="0.19652777777777777" header="0.19652777777777777" footer="0.19652777777777777"/>
  <pageSetup fitToHeight="1" fitToWidth="1" horizontalDpi="600" verticalDpi="600" orientation="landscape" paperSize="9" scale="86"/>
  <colBreaks count="1" manualBreakCount="1">
    <brk id="52" max="65535" man="1"/>
  </colBreaks>
</worksheet>
</file>

<file path=xl/worksheets/sheet3.xml><?xml version="1.0" encoding="utf-8"?>
<worksheet xmlns="http://schemas.openxmlformats.org/spreadsheetml/2006/main" xmlns:r="http://schemas.openxmlformats.org/officeDocument/2006/relationships">
  <dimension ref="A1:BI53"/>
  <sheetViews>
    <sheetView view="pageBreakPreview" zoomScale="75" zoomScaleNormal="120" zoomScaleSheetLayoutView="75" workbookViewId="0" topLeftCell="A1">
      <selection activeCell="A25" sqref="A25:L25"/>
    </sheetView>
  </sheetViews>
  <sheetFormatPr defaultColWidth="2.625" defaultRowHeight="13.5"/>
  <cols>
    <col min="1" max="16384" width="2.625" style="1" customWidth="1"/>
  </cols>
  <sheetData>
    <row r="1" spans="1:52" s="1" customFormat="1" ht="13.5" customHeight="1">
      <c r="A1" s="2"/>
      <c r="B1" s="2"/>
      <c r="C1" s="2"/>
      <c r="D1" s="2"/>
      <c r="E1" s="2"/>
      <c r="F1" s="2"/>
      <c r="G1" s="2"/>
      <c r="H1" s="2"/>
      <c r="I1" s="2"/>
      <c r="J1" s="2"/>
      <c r="K1" s="2"/>
      <c r="L1" s="2"/>
      <c r="M1" s="2"/>
      <c r="N1" s="2"/>
      <c r="O1" s="44" t="s">
        <v>0</v>
      </c>
      <c r="AL1" s="2"/>
      <c r="AM1" s="2"/>
      <c r="AN1" s="2"/>
      <c r="AO1" s="2"/>
      <c r="AP1" s="108" t="s">
        <v>1</v>
      </c>
      <c r="AQ1" s="109"/>
      <c r="AR1" s="109"/>
      <c r="AS1" s="109"/>
      <c r="AT1" s="109"/>
      <c r="AU1" s="109"/>
      <c r="AV1" s="109"/>
      <c r="AW1" s="109"/>
      <c r="AX1" s="109"/>
      <c r="AY1" s="109"/>
      <c r="AZ1" s="109"/>
    </row>
    <row r="2" spans="1:52" s="1" customFormat="1" ht="13.5" customHeight="1">
      <c r="A2" s="2"/>
      <c r="B2" s="2"/>
      <c r="C2" s="2"/>
      <c r="D2" s="2"/>
      <c r="E2" s="2"/>
      <c r="F2" s="2"/>
      <c r="G2" s="2"/>
      <c r="H2" s="2"/>
      <c r="I2" s="2"/>
      <c r="J2" s="2"/>
      <c r="K2" s="2"/>
      <c r="L2" s="2"/>
      <c r="M2" s="2"/>
      <c r="N2" s="2"/>
      <c r="AL2" s="2"/>
      <c r="AM2" s="2"/>
      <c r="AN2" s="2"/>
      <c r="AO2" s="2"/>
      <c r="AP2" s="2"/>
      <c r="AQ2" s="2"/>
      <c r="AR2" s="2"/>
      <c r="AS2" s="2"/>
      <c r="AT2" s="2"/>
      <c r="AU2" s="2"/>
      <c r="AV2" s="2"/>
      <c r="AW2" s="2"/>
      <c r="AX2" s="2"/>
      <c r="AY2" s="2"/>
      <c r="AZ2" s="2"/>
    </row>
    <row r="3" spans="1:52" s="1" customFormat="1" ht="13.5">
      <c r="A3" s="3" t="s">
        <v>119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s="1" customFormat="1"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1" customFormat="1" ht="13.5">
      <c r="A5" s="4" t="s">
        <v>3</v>
      </c>
      <c r="B5" s="4"/>
      <c r="C5" s="4"/>
      <c r="D5" s="4"/>
      <c r="E5" s="4"/>
      <c r="F5" s="4"/>
      <c r="G5" s="4"/>
      <c r="H5" s="4"/>
      <c r="I5" s="4"/>
      <c r="J5" s="4"/>
      <c r="K5" s="4"/>
      <c r="L5" s="4"/>
      <c r="M5" s="4"/>
      <c r="N5" s="4"/>
      <c r="AP5" s="109" t="s">
        <v>4</v>
      </c>
      <c r="AQ5" s="109"/>
      <c r="AR5" s="109"/>
      <c r="AS5" s="109"/>
      <c r="AT5" s="109"/>
      <c r="AU5" s="109"/>
      <c r="AV5" s="109"/>
      <c r="AW5" s="109"/>
      <c r="AX5" s="109"/>
      <c r="AY5" s="109"/>
      <c r="AZ5" s="109"/>
    </row>
    <row r="6" spans="1:52" s="1" customFormat="1" ht="13.5">
      <c r="A6" s="5" t="s">
        <v>5</v>
      </c>
      <c r="B6" s="5"/>
      <c r="C6" s="5"/>
      <c r="D6" s="5"/>
      <c r="E6" s="5"/>
      <c r="F6" s="5"/>
      <c r="G6" s="5"/>
      <c r="H6" s="5"/>
      <c r="I6" s="5"/>
      <c r="J6" s="5"/>
      <c r="K6" s="5"/>
      <c r="L6" s="5"/>
      <c r="M6" s="5" t="s">
        <v>6</v>
      </c>
      <c r="N6" s="5"/>
      <c r="O6" s="5"/>
      <c r="P6" s="5"/>
      <c r="Q6" s="5" t="s">
        <v>7</v>
      </c>
      <c r="R6" s="5"/>
      <c r="S6" s="5"/>
      <c r="T6" s="5"/>
      <c r="U6" s="5" t="s">
        <v>8</v>
      </c>
      <c r="V6" s="5"/>
      <c r="W6" s="5"/>
      <c r="X6" s="5"/>
      <c r="Y6" s="5" t="s">
        <v>9</v>
      </c>
      <c r="Z6" s="5"/>
      <c r="AA6" s="5"/>
      <c r="AB6" s="5"/>
      <c r="AC6" s="5" t="s">
        <v>10</v>
      </c>
      <c r="AD6" s="5"/>
      <c r="AE6" s="5"/>
      <c r="AF6" s="5"/>
      <c r="AG6" s="5" t="s">
        <v>11</v>
      </c>
      <c r="AH6" s="5"/>
      <c r="AI6" s="5"/>
      <c r="AJ6" s="5"/>
      <c r="AK6" s="5"/>
      <c r="AL6" s="5"/>
      <c r="AM6" s="5"/>
      <c r="AN6" s="5"/>
      <c r="AO6" s="5"/>
      <c r="AP6" s="5"/>
      <c r="AQ6" s="5"/>
      <c r="AR6" s="5"/>
      <c r="AS6" s="5"/>
      <c r="AT6" s="5"/>
      <c r="AU6" s="5"/>
      <c r="AV6" s="5"/>
      <c r="AW6" s="5"/>
      <c r="AX6" s="5"/>
      <c r="AY6" s="5"/>
      <c r="AZ6" s="5"/>
    </row>
    <row r="7" spans="1:52" s="1" customFormat="1" ht="13.5">
      <c r="A7" s="6" t="s">
        <v>12</v>
      </c>
      <c r="B7" s="6"/>
      <c r="C7" s="6"/>
      <c r="D7" s="6"/>
      <c r="E7" s="6"/>
      <c r="F7" s="6"/>
      <c r="G7" s="6"/>
      <c r="H7" s="6"/>
      <c r="I7" s="6"/>
      <c r="J7" s="6"/>
      <c r="K7" s="6"/>
      <c r="L7" s="6"/>
      <c r="M7" s="45">
        <v>652</v>
      </c>
      <c r="N7" s="45"/>
      <c r="O7" s="45"/>
      <c r="P7" s="46"/>
      <c r="Q7" s="83">
        <v>720</v>
      </c>
      <c r="R7" s="84"/>
      <c r="S7" s="84"/>
      <c r="T7" s="85"/>
      <c r="U7" s="86">
        <v>793</v>
      </c>
      <c r="V7" s="45"/>
      <c r="W7" s="45"/>
      <c r="X7" s="46"/>
      <c r="Y7" s="83">
        <v>862</v>
      </c>
      <c r="Z7" s="84"/>
      <c r="AA7" s="84"/>
      <c r="AB7" s="85"/>
      <c r="AC7" s="83">
        <v>929</v>
      </c>
      <c r="AD7" s="84"/>
      <c r="AE7" s="84"/>
      <c r="AF7" s="84"/>
      <c r="AG7" s="93" t="s">
        <v>13</v>
      </c>
      <c r="AH7" s="6"/>
      <c r="AI7" s="6"/>
      <c r="AJ7" s="6"/>
      <c r="AK7" s="6"/>
      <c r="AL7" s="6"/>
      <c r="AM7" s="6"/>
      <c r="AN7" s="6"/>
      <c r="AO7" s="6"/>
      <c r="AP7" s="6"/>
      <c r="AQ7" s="6"/>
      <c r="AR7" s="6"/>
      <c r="AS7" s="6"/>
      <c r="AT7" s="6"/>
      <c r="AU7" s="6"/>
      <c r="AV7" s="6"/>
      <c r="AW7" s="6"/>
      <c r="AX7" s="6"/>
      <c r="AY7" s="6"/>
      <c r="AZ7" s="6"/>
    </row>
    <row r="8" spans="1:52" s="1" customFormat="1" ht="13.5">
      <c r="A8" s="7" t="s">
        <v>14</v>
      </c>
      <c r="B8" s="7"/>
      <c r="C8" s="7"/>
      <c r="D8" s="7"/>
      <c r="E8" s="7"/>
      <c r="F8" s="7"/>
      <c r="G8" s="7"/>
      <c r="H8" s="7"/>
      <c r="I8" s="7"/>
      <c r="J8" s="7"/>
      <c r="K8" s="7"/>
      <c r="L8" s="7"/>
      <c r="M8" s="47">
        <v>21</v>
      </c>
      <c r="N8" s="47"/>
      <c r="O8" s="47"/>
      <c r="P8" s="47"/>
      <c r="Q8" s="47"/>
      <c r="R8" s="47"/>
      <c r="S8" s="47"/>
      <c r="T8" s="47"/>
      <c r="U8" s="47"/>
      <c r="V8" s="47"/>
      <c r="W8" s="47"/>
      <c r="X8" s="47"/>
      <c r="Y8" s="47"/>
      <c r="Z8" s="47"/>
      <c r="AA8" s="47"/>
      <c r="AB8" s="47"/>
      <c r="AC8" s="47"/>
      <c r="AD8" s="47"/>
      <c r="AE8" s="47"/>
      <c r="AF8" s="47"/>
      <c r="AG8" s="94" t="s">
        <v>15</v>
      </c>
      <c r="AH8" s="7"/>
      <c r="AI8" s="7"/>
      <c r="AJ8" s="7"/>
      <c r="AK8" s="7"/>
      <c r="AL8" s="7"/>
      <c r="AM8" s="7"/>
      <c r="AN8" s="7"/>
      <c r="AO8" s="7"/>
      <c r="AP8" s="7"/>
      <c r="AQ8" s="7"/>
      <c r="AR8" s="7"/>
      <c r="AS8" s="7"/>
      <c r="AT8" s="7"/>
      <c r="AU8" s="7"/>
      <c r="AV8" s="7"/>
      <c r="AW8" s="7"/>
      <c r="AX8" s="7"/>
      <c r="AY8" s="7"/>
      <c r="AZ8" s="7"/>
    </row>
    <row r="9" spans="1:52" s="1" customFormat="1" ht="13.5">
      <c r="A9" s="8" t="s">
        <v>16</v>
      </c>
      <c r="B9" s="8"/>
      <c r="C9" s="8"/>
      <c r="D9" s="8"/>
      <c r="E9" s="8"/>
      <c r="F9" s="8"/>
      <c r="G9" s="8"/>
      <c r="H9" s="8"/>
      <c r="I9" s="8"/>
      <c r="J9" s="8"/>
      <c r="K9" s="8"/>
      <c r="L9" s="8"/>
      <c r="M9" s="48">
        <v>11</v>
      </c>
      <c r="N9" s="48"/>
      <c r="O9" s="48"/>
      <c r="P9" s="48"/>
      <c r="Q9" s="48"/>
      <c r="R9" s="48"/>
      <c r="S9" s="48"/>
      <c r="T9" s="48"/>
      <c r="U9" s="48"/>
      <c r="V9" s="48"/>
      <c r="W9" s="48"/>
      <c r="X9" s="48"/>
      <c r="Y9" s="48"/>
      <c r="Z9" s="48"/>
      <c r="AA9" s="48"/>
      <c r="AB9" s="48"/>
      <c r="AC9" s="48"/>
      <c r="AD9" s="48"/>
      <c r="AE9" s="48"/>
      <c r="AF9" s="48"/>
      <c r="AG9" s="95" t="s">
        <v>17</v>
      </c>
      <c r="AH9" s="8"/>
      <c r="AI9" s="8"/>
      <c r="AJ9" s="8"/>
      <c r="AK9" s="8"/>
      <c r="AL9" s="8"/>
      <c r="AM9" s="8"/>
      <c r="AN9" s="8"/>
      <c r="AO9" s="8"/>
      <c r="AP9" s="8"/>
      <c r="AQ9" s="8"/>
      <c r="AR9" s="8"/>
      <c r="AS9" s="8"/>
      <c r="AT9" s="8"/>
      <c r="AU9" s="8"/>
      <c r="AV9" s="8"/>
      <c r="AW9" s="8"/>
      <c r="AX9" s="8"/>
      <c r="AY9" s="8"/>
      <c r="AZ9" s="8"/>
    </row>
    <row r="10" spans="1:52" s="1" customFormat="1" ht="13.5">
      <c r="A10" s="9" t="s">
        <v>18</v>
      </c>
      <c r="B10" s="9"/>
      <c r="C10" s="9"/>
      <c r="D10" s="9"/>
      <c r="E10" s="9"/>
      <c r="F10" s="9"/>
      <c r="G10" s="9"/>
      <c r="H10" s="9"/>
      <c r="I10" s="9"/>
      <c r="J10" s="9"/>
      <c r="K10" s="9"/>
      <c r="L10" s="9"/>
      <c r="M10" s="49">
        <v>46</v>
      </c>
      <c r="N10" s="49"/>
      <c r="O10" s="49"/>
      <c r="P10" s="49"/>
      <c r="Q10" s="49"/>
      <c r="R10" s="49"/>
      <c r="S10" s="49"/>
      <c r="T10" s="49"/>
      <c r="U10" s="49"/>
      <c r="V10" s="49"/>
      <c r="W10" s="49"/>
      <c r="X10" s="49"/>
      <c r="Y10" s="49"/>
      <c r="Z10" s="49"/>
      <c r="AA10" s="49"/>
      <c r="AB10" s="49"/>
      <c r="AC10" s="49"/>
      <c r="AD10" s="49"/>
      <c r="AE10" s="49"/>
      <c r="AF10" s="49"/>
      <c r="AG10" s="96" t="s">
        <v>19</v>
      </c>
      <c r="AH10" s="97"/>
      <c r="AI10" s="97"/>
      <c r="AJ10" s="97"/>
      <c r="AK10" s="97"/>
      <c r="AL10" s="97"/>
      <c r="AM10" s="97"/>
      <c r="AN10" s="97"/>
      <c r="AO10" s="97"/>
      <c r="AP10" s="97"/>
      <c r="AQ10" s="97"/>
      <c r="AR10" s="97"/>
      <c r="AS10" s="97"/>
      <c r="AT10" s="97"/>
      <c r="AU10" s="97"/>
      <c r="AV10" s="97"/>
      <c r="AW10" s="97"/>
      <c r="AX10" s="97"/>
      <c r="AY10" s="97"/>
      <c r="AZ10" s="110"/>
    </row>
    <row r="11" spans="1:52" s="1" customFormat="1" ht="13.5">
      <c r="A11" s="10"/>
      <c r="B11" s="10"/>
      <c r="C11" s="10"/>
      <c r="D11" s="10"/>
      <c r="E11" s="10"/>
      <c r="F11" s="10"/>
      <c r="G11" s="10"/>
      <c r="H11" s="10"/>
      <c r="I11" s="10"/>
      <c r="J11" s="10"/>
      <c r="K11" s="10"/>
      <c r="L11" s="10"/>
      <c r="M11" s="50"/>
      <c r="N11" s="50"/>
      <c r="O11" s="50"/>
      <c r="P11" s="50"/>
      <c r="Q11" s="50"/>
      <c r="R11" s="50"/>
      <c r="S11" s="50"/>
      <c r="T11" s="50"/>
      <c r="U11" s="50"/>
      <c r="V11" s="50"/>
      <c r="W11" s="50"/>
      <c r="X11" s="50"/>
      <c r="Y11" s="50"/>
      <c r="Z11" s="50"/>
      <c r="AA11" s="50"/>
      <c r="AB11" s="50"/>
      <c r="AC11" s="50"/>
      <c r="AD11" s="50"/>
      <c r="AE11" s="50"/>
      <c r="AF11" s="50"/>
      <c r="AG11" s="98"/>
      <c r="AH11" s="99"/>
      <c r="AI11" s="99"/>
      <c r="AJ11" s="99"/>
      <c r="AK11" s="99"/>
      <c r="AL11" s="99"/>
      <c r="AM11" s="99"/>
      <c r="AN11" s="99"/>
      <c r="AO11" s="99"/>
      <c r="AP11" s="99"/>
      <c r="AQ11" s="99"/>
      <c r="AR11" s="99"/>
      <c r="AS11" s="99"/>
      <c r="AT11" s="99"/>
      <c r="AU11" s="99"/>
      <c r="AV11" s="99"/>
      <c r="AW11" s="99"/>
      <c r="AX11" s="99"/>
      <c r="AY11" s="99"/>
      <c r="AZ11" s="111"/>
    </row>
    <row r="12" spans="1:52" s="1" customFormat="1" ht="13.5">
      <c r="A12" s="7" t="s">
        <v>20</v>
      </c>
      <c r="B12" s="7"/>
      <c r="C12" s="7"/>
      <c r="D12" s="7"/>
      <c r="E12" s="7"/>
      <c r="F12" s="7"/>
      <c r="G12" s="7"/>
      <c r="H12" s="7"/>
      <c r="I12" s="7"/>
      <c r="J12" s="7"/>
      <c r="K12" s="7"/>
      <c r="L12" s="7"/>
      <c r="M12" s="47">
        <v>4</v>
      </c>
      <c r="N12" s="47"/>
      <c r="O12" s="47"/>
      <c r="P12" s="47"/>
      <c r="Q12" s="47"/>
      <c r="R12" s="47"/>
      <c r="S12" s="47"/>
      <c r="T12" s="47"/>
      <c r="U12" s="47"/>
      <c r="V12" s="47"/>
      <c r="W12" s="47"/>
      <c r="X12" s="47"/>
      <c r="Y12" s="47"/>
      <c r="Z12" s="47"/>
      <c r="AA12" s="47"/>
      <c r="AB12" s="47"/>
      <c r="AC12" s="47"/>
      <c r="AD12" s="47"/>
      <c r="AE12" s="47"/>
      <c r="AF12" s="47"/>
      <c r="AG12" s="100" t="s">
        <v>21</v>
      </c>
      <c r="AH12" s="101"/>
      <c r="AI12" s="101"/>
      <c r="AJ12" s="101"/>
      <c r="AK12" s="101"/>
      <c r="AL12" s="101"/>
      <c r="AM12" s="101"/>
      <c r="AN12" s="101"/>
      <c r="AO12" s="101"/>
      <c r="AP12" s="101"/>
      <c r="AQ12" s="101"/>
      <c r="AR12" s="101"/>
      <c r="AS12" s="101"/>
      <c r="AT12" s="101"/>
      <c r="AU12" s="101"/>
      <c r="AV12" s="101"/>
      <c r="AW12" s="101"/>
      <c r="AX12" s="101"/>
      <c r="AY12" s="101"/>
      <c r="AZ12" s="101"/>
    </row>
    <row r="13" spans="1:52" s="1" customFormat="1" ht="13.5">
      <c r="A13" s="7" t="s">
        <v>22</v>
      </c>
      <c r="B13" s="7"/>
      <c r="C13" s="7"/>
      <c r="D13" s="7"/>
      <c r="E13" s="7"/>
      <c r="F13" s="7"/>
      <c r="G13" s="7"/>
      <c r="H13" s="7"/>
      <c r="I13" s="7"/>
      <c r="J13" s="7"/>
      <c r="K13" s="7"/>
      <c r="L13" s="7"/>
      <c r="M13" s="51">
        <v>8</v>
      </c>
      <c r="N13" s="51"/>
      <c r="O13" s="51"/>
      <c r="P13" s="51"/>
      <c r="Q13" s="51"/>
      <c r="R13" s="51"/>
      <c r="S13" s="51"/>
      <c r="T13" s="51"/>
      <c r="U13" s="51"/>
      <c r="V13" s="51"/>
      <c r="W13" s="51"/>
      <c r="X13" s="51"/>
      <c r="Y13" s="51"/>
      <c r="Z13" s="51"/>
      <c r="AA13" s="51"/>
      <c r="AB13" s="51"/>
      <c r="AC13" s="51"/>
      <c r="AD13" s="51"/>
      <c r="AE13" s="51"/>
      <c r="AF13" s="51"/>
      <c r="AG13" s="100" t="s">
        <v>23</v>
      </c>
      <c r="AH13" s="101"/>
      <c r="AI13" s="101"/>
      <c r="AJ13" s="101"/>
      <c r="AK13" s="101"/>
      <c r="AL13" s="101"/>
      <c r="AM13" s="101"/>
      <c r="AN13" s="101"/>
      <c r="AO13" s="101"/>
      <c r="AP13" s="101"/>
      <c r="AQ13" s="101"/>
      <c r="AR13" s="101"/>
      <c r="AS13" s="101"/>
      <c r="AT13" s="101"/>
      <c r="AU13" s="101"/>
      <c r="AV13" s="101"/>
      <c r="AW13" s="101"/>
      <c r="AX13" s="101"/>
      <c r="AY13" s="101"/>
      <c r="AZ13" s="101"/>
    </row>
    <row r="14" spans="1:52" s="1" customFormat="1" ht="13.5">
      <c r="A14" s="11" t="s">
        <v>24</v>
      </c>
      <c r="B14" s="11"/>
      <c r="C14" s="11"/>
      <c r="D14" s="11"/>
      <c r="E14" s="11"/>
      <c r="F14" s="11"/>
      <c r="G14" s="11"/>
      <c r="H14" s="11"/>
      <c r="I14" s="11"/>
      <c r="J14" s="11"/>
      <c r="K14" s="11"/>
      <c r="L14" s="11"/>
      <c r="M14" s="49">
        <v>12</v>
      </c>
      <c r="N14" s="49"/>
      <c r="O14" s="49"/>
      <c r="P14" s="49"/>
      <c r="Q14" s="49"/>
      <c r="R14" s="49"/>
      <c r="S14" s="49"/>
      <c r="T14" s="49"/>
      <c r="U14" s="49"/>
      <c r="V14" s="49"/>
      <c r="W14" s="49"/>
      <c r="X14" s="49"/>
      <c r="Y14" s="49"/>
      <c r="Z14" s="49"/>
      <c r="AA14" s="49"/>
      <c r="AB14" s="49"/>
      <c r="AC14" s="49"/>
      <c r="AD14" s="49"/>
      <c r="AE14" s="49"/>
      <c r="AF14" s="49"/>
      <c r="AG14" s="102" t="s">
        <v>25</v>
      </c>
      <c r="AH14" s="11"/>
      <c r="AI14" s="11"/>
      <c r="AJ14" s="11"/>
      <c r="AK14" s="11"/>
      <c r="AL14" s="11"/>
      <c r="AM14" s="11"/>
      <c r="AN14" s="11"/>
      <c r="AO14" s="11"/>
      <c r="AP14" s="11"/>
      <c r="AQ14" s="11"/>
      <c r="AR14" s="11"/>
      <c r="AS14" s="11"/>
      <c r="AT14" s="11"/>
      <c r="AU14" s="11"/>
      <c r="AV14" s="11"/>
      <c r="AW14" s="11"/>
      <c r="AX14" s="11"/>
      <c r="AY14" s="11"/>
      <c r="AZ14" s="11"/>
    </row>
    <row r="15" spans="1:53" s="1" customFormat="1" ht="13.5">
      <c r="A15" s="9" t="s">
        <v>26</v>
      </c>
      <c r="B15" s="9"/>
      <c r="C15" s="9"/>
      <c r="D15" s="9"/>
      <c r="E15" s="9"/>
      <c r="F15" s="9"/>
      <c r="G15" s="9"/>
      <c r="H15" s="9"/>
      <c r="I15" s="9"/>
      <c r="J15" s="9"/>
      <c r="K15" s="9"/>
      <c r="L15" s="9"/>
      <c r="M15" s="52">
        <f>SUM(M7,M8,M9,M10,M12,M13,M14)</f>
        <v>754</v>
      </c>
      <c r="N15" s="52"/>
      <c r="O15" s="52"/>
      <c r="P15" s="52"/>
      <c r="Q15" s="52">
        <f>SUM(Q7,M8,M9,M10,M12,M13,M14)</f>
        <v>822</v>
      </c>
      <c r="R15" s="52"/>
      <c r="S15" s="52"/>
      <c r="T15" s="52"/>
      <c r="U15" s="52">
        <f>SUM(U7,M8,M9,M10,M12,M13,M14)</f>
        <v>895</v>
      </c>
      <c r="V15" s="52"/>
      <c r="W15" s="52"/>
      <c r="X15" s="52"/>
      <c r="Y15" s="52">
        <f>SUM(Y7,M8,M9,M10,M12,M13,M14)</f>
        <v>964</v>
      </c>
      <c r="Z15" s="52"/>
      <c r="AA15" s="52"/>
      <c r="AB15" s="52"/>
      <c r="AC15" s="52">
        <f>SUM(AC7,M8,M9,M10,M12,M13,M14)</f>
        <v>1031</v>
      </c>
      <c r="AD15" s="52"/>
      <c r="AE15" s="52"/>
      <c r="AF15" s="52"/>
      <c r="AG15" s="9" t="s">
        <v>27</v>
      </c>
      <c r="AH15" s="9"/>
      <c r="AI15" s="9"/>
      <c r="AJ15" s="9"/>
      <c r="AK15" s="9"/>
      <c r="AL15" s="9"/>
      <c r="AM15" s="9"/>
      <c r="AN15" s="9"/>
      <c r="AO15" s="9"/>
      <c r="AP15" s="9"/>
      <c r="AQ15" s="9"/>
      <c r="AR15" s="9"/>
      <c r="AS15" s="9"/>
      <c r="AT15" s="9"/>
      <c r="AU15" s="9"/>
      <c r="AV15" s="9"/>
      <c r="AW15" s="9"/>
      <c r="AX15" s="9"/>
      <c r="AY15" s="9"/>
      <c r="AZ15" s="9"/>
      <c r="BA15" s="112" t="s">
        <v>28</v>
      </c>
    </row>
    <row r="16" spans="1:53" s="1" customFormat="1" ht="13.5">
      <c r="A16" s="12" t="s">
        <v>29</v>
      </c>
      <c r="B16" s="12"/>
      <c r="C16" s="12"/>
      <c r="D16" s="12"/>
      <c r="E16" s="12"/>
      <c r="F16" s="12"/>
      <c r="G16" s="12"/>
      <c r="H16" s="12"/>
      <c r="I16" s="12"/>
      <c r="J16" s="12"/>
      <c r="K16" s="12"/>
      <c r="L16" s="12"/>
      <c r="M16" s="53">
        <f>M15*0.083</f>
        <v>63</v>
      </c>
      <c r="N16" s="53"/>
      <c r="O16" s="53"/>
      <c r="P16" s="53"/>
      <c r="Q16" s="53">
        <f>Q15*0.083</f>
        <v>68</v>
      </c>
      <c r="R16" s="53"/>
      <c r="S16" s="53"/>
      <c r="T16" s="53"/>
      <c r="U16" s="53">
        <f>U15*0.083</f>
        <v>74</v>
      </c>
      <c r="V16" s="53"/>
      <c r="W16" s="53"/>
      <c r="X16" s="53"/>
      <c r="Y16" s="53">
        <f>Y15*0.083</f>
        <v>80</v>
      </c>
      <c r="Z16" s="53"/>
      <c r="AA16" s="53"/>
      <c r="AB16" s="53"/>
      <c r="AC16" s="53">
        <f>AC15*0.083</f>
        <v>86</v>
      </c>
      <c r="AD16" s="53"/>
      <c r="AE16" s="53"/>
      <c r="AF16" s="53"/>
      <c r="AG16" s="12" t="s">
        <v>30</v>
      </c>
      <c r="AH16" s="12"/>
      <c r="AI16" s="12"/>
      <c r="AJ16" s="12"/>
      <c r="AK16" s="12"/>
      <c r="AL16" s="12"/>
      <c r="AM16" s="12"/>
      <c r="AN16" s="12"/>
      <c r="AO16" s="12"/>
      <c r="AP16" s="12"/>
      <c r="AQ16" s="12"/>
      <c r="AR16" s="12"/>
      <c r="AS16" s="12"/>
      <c r="AT16" s="12"/>
      <c r="AU16" s="12"/>
      <c r="AV16" s="12"/>
      <c r="AW16" s="12"/>
      <c r="AX16" s="12"/>
      <c r="AY16" s="12"/>
      <c r="AZ16" s="12"/>
      <c r="BA16" s="112" t="s">
        <v>31</v>
      </c>
    </row>
    <row r="17" spans="1:53" s="1" customFormat="1" ht="14.25">
      <c r="A17" s="13" t="s">
        <v>32</v>
      </c>
      <c r="B17" s="14"/>
      <c r="C17" s="14"/>
      <c r="D17" s="14"/>
      <c r="E17" s="14"/>
      <c r="F17" s="14"/>
      <c r="G17" s="14"/>
      <c r="H17" s="14"/>
      <c r="I17" s="14"/>
      <c r="J17" s="14"/>
      <c r="K17" s="14"/>
      <c r="L17" s="54"/>
      <c r="M17" s="55">
        <f>M15*0.027</f>
        <v>20</v>
      </c>
      <c r="N17" s="55"/>
      <c r="O17" s="55"/>
      <c r="P17" s="55"/>
      <c r="Q17" s="55">
        <f>Q15*0.027</f>
        <v>22</v>
      </c>
      <c r="R17" s="55"/>
      <c r="S17" s="55"/>
      <c r="T17" s="55"/>
      <c r="U17" s="55">
        <f>U15*0.027</f>
        <v>24</v>
      </c>
      <c r="V17" s="55"/>
      <c r="W17" s="55"/>
      <c r="X17" s="55"/>
      <c r="Y17" s="55">
        <f>Y15*0.027</f>
        <v>26</v>
      </c>
      <c r="Z17" s="55"/>
      <c r="AA17" s="55"/>
      <c r="AB17" s="55"/>
      <c r="AC17" s="55">
        <f>AC15*0.027</f>
        <v>28</v>
      </c>
      <c r="AD17" s="55"/>
      <c r="AE17" s="55"/>
      <c r="AF17" s="55"/>
      <c r="AG17" s="13" t="s">
        <v>33</v>
      </c>
      <c r="AH17" s="14"/>
      <c r="AI17" s="14"/>
      <c r="AJ17" s="14"/>
      <c r="AK17" s="14"/>
      <c r="AL17" s="14"/>
      <c r="AM17" s="14"/>
      <c r="AN17" s="14"/>
      <c r="AO17" s="14"/>
      <c r="AP17" s="14"/>
      <c r="AQ17" s="14"/>
      <c r="AR17" s="14"/>
      <c r="AS17" s="14"/>
      <c r="AT17" s="14"/>
      <c r="AU17" s="14"/>
      <c r="AV17" s="14"/>
      <c r="AW17" s="14"/>
      <c r="AX17" s="14"/>
      <c r="AY17" s="14"/>
      <c r="AZ17" s="54"/>
      <c r="BA17" s="112" t="s">
        <v>28</v>
      </c>
    </row>
    <row r="18" spans="1:53" s="1" customFormat="1" ht="14.25">
      <c r="A18" s="9" t="s">
        <v>34</v>
      </c>
      <c r="B18" s="9"/>
      <c r="C18" s="9"/>
      <c r="D18" s="9"/>
      <c r="E18" s="9"/>
      <c r="F18" s="9"/>
      <c r="G18" s="9"/>
      <c r="H18" s="9"/>
      <c r="I18" s="9"/>
      <c r="J18" s="9"/>
      <c r="K18" s="9"/>
      <c r="L18" s="9"/>
      <c r="M18" s="56">
        <f aca="true" t="shared" si="0" ref="M18:M20">INT(M15*10.45)</f>
        <v>7879</v>
      </c>
      <c r="N18" s="56"/>
      <c r="O18" s="56"/>
      <c r="P18" s="56"/>
      <c r="Q18" s="56">
        <f aca="true" t="shared" si="1" ref="Q18:Q20">INT(Q15*10.45)</f>
        <v>8589</v>
      </c>
      <c r="R18" s="56"/>
      <c r="S18" s="56"/>
      <c r="T18" s="56"/>
      <c r="U18" s="56">
        <f aca="true" t="shared" si="2" ref="U18:U20">INT(U15*10.45)</f>
        <v>9352</v>
      </c>
      <c r="V18" s="56"/>
      <c r="W18" s="56"/>
      <c r="X18" s="56"/>
      <c r="Y18" s="56">
        <f aca="true" t="shared" si="3" ref="Y18:Y20">INT(Y15*10.45)</f>
        <v>10073</v>
      </c>
      <c r="Z18" s="56"/>
      <c r="AA18" s="56"/>
      <c r="AB18" s="56"/>
      <c r="AC18" s="56">
        <f aca="true" t="shared" si="4" ref="AC18:AC20">INT(AC15*10.45)</f>
        <v>10773</v>
      </c>
      <c r="AD18" s="56"/>
      <c r="AE18" s="56"/>
      <c r="AF18" s="56"/>
      <c r="AG18" s="9" t="s">
        <v>35</v>
      </c>
      <c r="AH18" s="9"/>
      <c r="AI18" s="9"/>
      <c r="AJ18" s="9"/>
      <c r="AK18" s="9"/>
      <c r="AL18" s="9"/>
      <c r="AM18" s="9"/>
      <c r="AN18" s="9"/>
      <c r="AO18" s="9"/>
      <c r="AP18" s="9"/>
      <c r="AQ18" s="9"/>
      <c r="AR18" s="9"/>
      <c r="AS18" s="9"/>
      <c r="AT18" s="9"/>
      <c r="AU18" s="9"/>
      <c r="AV18" s="9"/>
      <c r="AW18" s="9"/>
      <c r="AX18" s="9"/>
      <c r="AY18" s="9"/>
      <c r="AZ18" s="9"/>
      <c r="BA18" s="112" t="s">
        <v>36</v>
      </c>
    </row>
    <row r="19" spans="1:61" s="1" customFormat="1" ht="13.5">
      <c r="A19" s="12" t="s">
        <v>37</v>
      </c>
      <c r="B19" s="12"/>
      <c r="C19" s="12"/>
      <c r="D19" s="12"/>
      <c r="E19" s="12"/>
      <c r="F19" s="12"/>
      <c r="G19" s="12"/>
      <c r="H19" s="12"/>
      <c r="I19" s="12"/>
      <c r="J19" s="12"/>
      <c r="K19" s="12"/>
      <c r="L19" s="12"/>
      <c r="M19" s="57">
        <f t="shared" si="0"/>
        <v>658</v>
      </c>
      <c r="N19" s="57"/>
      <c r="O19" s="57"/>
      <c r="P19" s="57"/>
      <c r="Q19" s="57">
        <f t="shared" si="1"/>
        <v>710</v>
      </c>
      <c r="R19" s="57"/>
      <c r="S19" s="57"/>
      <c r="T19" s="57"/>
      <c r="U19" s="57">
        <f t="shared" si="2"/>
        <v>773</v>
      </c>
      <c r="V19" s="57"/>
      <c r="W19" s="57"/>
      <c r="X19" s="57"/>
      <c r="Y19" s="57">
        <f t="shared" si="3"/>
        <v>836</v>
      </c>
      <c r="Z19" s="57"/>
      <c r="AA19" s="57"/>
      <c r="AB19" s="57"/>
      <c r="AC19" s="57">
        <f t="shared" si="4"/>
        <v>898</v>
      </c>
      <c r="AD19" s="57"/>
      <c r="AE19" s="57"/>
      <c r="AF19" s="57"/>
      <c r="AG19" s="12" t="s">
        <v>30</v>
      </c>
      <c r="AH19" s="12"/>
      <c r="AI19" s="12"/>
      <c r="AJ19" s="12"/>
      <c r="AK19" s="12"/>
      <c r="AL19" s="12"/>
      <c r="AM19" s="12"/>
      <c r="AN19" s="12"/>
      <c r="AO19" s="12"/>
      <c r="AP19" s="12"/>
      <c r="AQ19" s="12"/>
      <c r="AR19" s="12"/>
      <c r="AS19" s="12"/>
      <c r="AT19" s="12"/>
      <c r="AU19" s="12"/>
      <c r="AV19" s="12"/>
      <c r="AW19" s="12"/>
      <c r="AX19" s="12"/>
      <c r="AY19" s="12"/>
      <c r="AZ19" s="12"/>
      <c r="BA19" s="113" t="s">
        <v>38</v>
      </c>
      <c r="BB19" s="114"/>
      <c r="BC19" s="114"/>
      <c r="BD19" s="114"/>
      <c r="BE19" s="114"/>
      <c r="BF19" s="114"/>
      <c r="BG19" s="114"/>
      <c r="BH19" s="114"/>
      <c r="BI19" s="114"/>
    </row>
    <row r="20" spans="1:53" s="1" customFormat="1" ht="13.5">
      <c r="A20" s="9" t="s">
        <v>39</v>
      </c>
      <c r="B20" s="9"/>
      <c r="C20" s="9"/>
      <c r="D20" s="9"/>
      <c r="E20" s="9"/>
      <c r="F20" s="9"/>
      <c r="G20" s="9"/>
      <c r="H20" s="9"/>
      <c r="I20" s="9"/>
      <c r="J20" s="9"/>
      <c r="K20" s="9"/>
      <c r="L20" s="9"/>
      <c r="M20" s="58">
        <f t="shared" si="0"/>
        <v>209</v>
      </c>
      <c r="N20" s="59"/>
      <c r="O20" s="59"/>
      <c r="P20" s="60"/>
      <c r="Q20" s="58">
        <f t="shared" si="1"/>
        <v>229</v>
      </c>
      <c r="R20" s="59"/>
      <c r="S20" s="59"/>
      <c r="T20" s="60"/>
      <c r="U20" s="58">
        <f t="shared" si="2"/>
        <v>250</v>
      </c>
      <c r="V20" s="59"/>
      <c r="W20" s="59"/>
      <c r="X20" s="60"/>
      <c r="Y20" s="58">
        <f t="shared" si="3"/>
        <v>271</v>
      </c>
      <c r="Z20" s="59"/>
      <c r="AA20" s="59"/>
      <c r="AB20" s="60"/>
      <c r="AC20" s="58">
        <f t="shared" si="4"/>
        <v>292</v>
      </c>
      <c r="AD20" s="59"/>
      <c r="AE20" s="59"/>
      <c r="AF20" s="60"/>
      <c r="AG20" s="103" t="s">
        <v>33</v>
      </c>
      <c r="AH20" s="104"/>
      <c r="AI20" s="104"/>
      <c r="AJ20" s="104"/>
      <c r="AK20" s="104"/>
      <c r="AL20" s="104"/>
      <c r="AM20" s="104"/>
      <c r="AN20" s="104"/>
      <c r="AO20" s="104"/>
      <c r="AP20" s="104"/>
      <c r="AQ20" s="104"/>
      <c r="AR20" s="104"/>
      <c r="AS20" s="104"/>
      <c r="AT20" s="104"/>
      <c r="AU20" s="104"/>
      <c r="AV20" s="104"/>
      <c r="AW20" s="104"/>
      <c r="AX20" s="104"/>
      <c r="AY20" s="104"/>
      <c r="AZ20" s="115"/>
      <c r="BA20" s="112" t="s">
        <v>28</v>
      </c>
    </row>
    <row r="21" spans="1:53" s="1" customFormat="1" ht="13.5">
      <c r="A21" s="9" t="s">
        <v>40</v>
      </c>
      <c r="B21" s="9"/>
      <c r="C21" s="9"/>
      <c r="D21" s="9"/>
      <c r="E21" s="9"/>
      <c r="F21" s="9"/>
      <c r="G21" s="9"/>
      <c r="H21" s="9"/>
      <c r="I21" s="9"/>
      <c r="J21" s="9"/>
      <c r="K21" s="9"/>
      <c r="L21" s="9"/>
      <c r="M21" s="56">
        <f>SUM(M18,M19,M20)</f>
        <v>8746</v>
      </c>
      <c r="N21" s="56"/>
      <c r="O21" s="56"/>
      <c r="P21" s="56"/>
      <c r="Q21" s="56">
        <f>SUM(Q18,Q19,Q20)</f>
        <v>9528</v>
      </c>
      <c r="R21" s="56"/>
      <c r="S21" s="56"/>
      <c r="T21" s="56"/>
      <c r="U21" s="56">
        <f>SUM(U18,U19,U20)</f>
        <v>10375</v>
      </c>
      <c r="V21" s="56"/>
      <c r="W21" s="56"/>
      <c r="X21" s="56"/>
      <c r="Y21" s="56">
        <f>SUM(Y18,Y19,Y20)</f>
        <v>11180</v>
      </c>
      <c r="Z21" s="56"/>
      <c r="AA21" s="56"/>
      <c r="AB21" s="56"/>
      <c r="AC21" s="56">
        <f>SUM(AC18,AC19,AC20)</f>
        <v>11963</v>
      </c>
      <c r="AD21" s="56"/>
      <c r="AE21" s="56"/>
      <c r="AF21" s="56"/>
      <c r="AG21" s="9" t="s">
        <v>41</v>
      </c>
      <c r="AH21" s="9"/>
      <c r="AI21" s="9"/>
      <c r="AJ21" s="9"/>
      <c r="AK21" s="9"/>
      <c r="AL21" s="9"/>
      <c r="AM21" s="9"/>
      <c r="AN21" s="9"/>
      <c r="AO21" s="9"/>
      <c r="AP21" s="9"/>
      <c r="AQ21" s="9"/>
      <c r="AR21" s="9"/>
      <c r="AS21" s="9"/>
      <c r="AT21" s="9"/>
      <c r="AU21" s="9"/>
      <c r="AV21" s="9"/>
      <c r="AW21" s="9"/>
      <c r="AX21" s="9"/>
      <c r="AY21" s="9"/>
      <c r="AZ21" s="9"/>
      <c r="BA21" s="112" t="s">
        <v>28</v>
      </c>
    </row>
    <row r="22" spans="1:53" s="1" customFormat="1" ht="14.25">
      <c r="A22" s="15" t="s">
        <v>120</v>
      </c>
      <c r="B22" s="15"/>
      <c r="C22" s="15"/>
      <c r="D22" s="15"/>
      <c r="E22" s="15"/>
      <c r="F22" s="15"/>
      <c r="G22" s="15"/>
      <c r="H22" s="15"/>
      <c r="I22" s="15"/>
      <c r="J22" s="15"/>
      <c r="K22" s="15"/>
      <c r="L22" s="15"/>
      <c r="M22" s="61">
        <f>INT(M21*0.7)</f>
        <v>6122</v>
      </c>
      <c r="N22" s="61"/>
      <c r="O22" s="61"/>
      <c r="P22" s="61"/>
      <c r="Q22" s="61">
        <f>INT(Q21*0.7)</f>
        <v>6669</v>
      </c>
      <c r="R22" s="61"/>
      <c r="S22" s="61"/>
      <c r="T22" s="61"/>
      <c r="U22" s="61">
        <f>INT(U21*0.7)</f>
        <v>7262</v>
      </c>
      <c r="V22" s="61"/>
      <c r="W22" s="61"/>
      <c r="X22" s="61"/>
      <c r="Y22" s="61">
        <f>INT(Y21*0.7)</f>
        <v>7826</v>
      </c>
      <c r="Z22" s="61"/>
      <c r="AA22" s="61"/>
      <c r="AB22" s="61"/>
      <c r="AC22" s="90">
        <f>INT(AC21*0.7)</f>
        <v>8374</v>
      </c>
      <c r="AD22" s="90"/>
      <c r="AE22" s="90"/>
      <c r="AF22" s="90"/>
      <c r="AG22" s="15" t="s">
        <v>121</v>
      </c>
      <c r="AH22" s="15"/>
      <c r="AI22" s="15"/>
      <c r="AJ22" s="15"/>
      <c r="AK22" s="15"/>
      <c r="AL22" s="15"/>
      <c r="AM22" s="15"/>
      <c r="AN22" s="15"/>
      <c r="AO22" s="15"/>
      <c r="AP22" s="15"/>
      <c r="AQ22" s="15"/>
      <c r="AR22" s="15"/>
      <c r="AS22" s="15"/>
      <c r="AT22" s="15"/>
      <c r="AU22" s="15"/>
      <c r="AV22" s="15"/>
      <c r="AW22" s="15"/>
      <c r="AX22" s="15"/>
      <c r="AY22" s="15"/>
      <c r="AZ22" s="15"/>
      <c r="BA22" s="112" t="s">
        <v>44</v>
      </c>
    </row>
    <row r="23" spans="1:53" s="1" customFormat="1" ht="14.25">
      <c r="A23" s="16" t="s">
        <v>45</v>
      </c>
      <c r="B23" s="16"/>
      <c r="C23" s="16"/>
      <c r="D23" s="16"/>
      <c r="E23" s="16"/>
      <c r="F23" s="16"/>
      <c r="G23" s="16"/>
      <c r="H23" s="16"/>
      <c r="I23" s="16"/>
      <c r="J23" s="16"/>
      <c r="K23" s="16"/>
      <c r="L23" s="16"/>
      <c r="M23" s="62">
        <f>M21-M22</f>
        <v>2624</v>
      </c>
      <c r="N23" s="62"/>
      <c r="O23" s="62"/>
      <c r="P23" s="62"/>
      <c r="Q23" s="62">
        <f>Q21-Q22</f>
        <v>2859</v>
      </c>
      <c r="R23" s="62"/>
      <c r="S23" s="62"/>
      <c r="T23" s="62"/>
      <c r="U23" s="62">
        <f>U21-U22</f>
        <v>3113</v>
      </c>
      <c r="V23" s="62"/>
      <c r="W23" s="62"/>
      <c r="X23" s="62"/>
      <c r="Y23" s="62">
        <f>Y21-Y22</f>
        <v>3354</v>
      </c>
      <c r="Z23" s="62"/>
      <c r="AA23" s="62"/>
      <c r="AB23" s="62"/>
      <c r="AC23" s="91">
        <f>AC21-AC22</f>
        <v>3589</v>
      </c>
      <c r="AD23" s="91"/>
      <c r="AE23" s="91"/>
      <c r="AF23" s="91"/>
      <c r="AG23" s="16" t="s">
        <v>46</v>
      </c>
      <c r="AH23" s="16"/>
      <c r="AI23" s="16"/>
      <c r="AJ23" s="16"/>
      <c r="AK23" s="16"/>
      <c r="AL23" s="16"/>
      <c r="AM23" s="16"/>
      <c r="AN23" s="16"/>
      <c r="AO23" s="16"/>
      <c r="AP23" s="16"/>
      <c r="AQ23" s="16"/>
      <c r="AR23" s="16"/>
      <c r="AS23" s="16"/>
      <c r="AT23" s="16"/>
      <c r="AU23" s="16"/>
      <c r="AV23" s="16"/>
      <c r="AW23" s="16"/>
      <c r="AX23" s="16"/>
      <c r="AY23" s="16"/>
      <c r="AZ23" s="16"/>
      <c r="BA23" s="112" t="s">
        <v>28</v>
      </c>
    </row>
    <row r="24" spans="1:52" s="1" customFormat="1" ht="13.5">
      <c r="A24" s="17" t="s">
        <v>47</v>
      </c>
      <c r="B24" s="17"/>
      <c r="C24" s="17"/>
      <c r="D24" s="17"/>
      <c r="E24" s="17"/>
      <c r="F24" s="17"/>
      <c r="G24" s="17"/>
      <c r="H24" s="17"/>
      <c r="I24" s="63" t="s">
        <v>48</v>
      </c>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row>
    <row r="25" spans="1:16" s="1" customFormat="1" ht="13.5">
      <c r="A25" s="5" t="s">
        <v>49</v>
      </c>
      <c r="B25" s="5"/>
      <c r="C25" s="5"/>
      <c r="D25" s="5"/>
      <c r="E25" s="5"/>
      <c r="F25" s="5"/>
      <c r="G25" s="5"/>
      <c r="H25" s="5"/>
      <c r="I25" s="5"/>
      <c r="J25" s="5"/>
      <c r="K25" s="5"/>
      <c r="L25" s="5"/>
      <c r="M25" s="5" t="s">
        <v>50</v>
      </c>
      <c r="N25" s="5"/>
      <c r="O25" s="5"/>
      <c r="P25" s="5"/>
    </row>
    <row r="26" spans="1:22" s="1" customFormat="1" ht="13.5">
      <c r="A26" s="5"/>
      <c r="B26" s="5"/>
      <c r="C26" s="5"/>
      <c r="D26" s="5"/>
      <c r="E26" s="5" t="s">
        <v>51</v>
      </c>
      <c r="F26" s="5"/>
      <c r="G26" s="5"/>
      <c r="H26" s="5"/>
      <c r="I26" s="5" t="s">
        <v>52</v>
      </c>
      <c r="J26" s="5"/>
      <c r="K26" s="5"/>
      <c r="L26" s="5"/>
      <c r="M26" s="5"/>
      <c r="N26" s="5"/>
      <c r="O26" s="5"/>
      <c r="P26" s="5"/>
      <c r="Q26" s="87" t="s">
        <v>53</v>
      </c>
      <c r="R26" s="19"/>
      <c r="S26" s="19"/>
      <c r="T26" s="19"/>
      <c r="U26" s="19"/>
      <c r="V26" s="19"/>
    </row>
    <row r="27" spans="1:52" s="1" customFormat="1" ht="13.5">
      <c r="A27" s="5" t="s">
        <v>54</v>
      </c>
      <c r="B27" s="5"/>
      <c r="C27" s="5"/>
      <c r="D27" s="5"/>
      <c r="E27" s="18">
        <v>300</v>
      </c>
      <c r="F27" s="18"/>
      <c r="G27" s="18"/>
      <c r="H27" s="18"/>
      <c r="I27" s="18">
        <v>820</v>
      </c>
      <c r="J27" s="18"/>
      <c r="K27" s="18"/>
      <c r="L27" s="18"/>
      <c r="M27" s="64">
        <f aca="true" t="shared" si="5" ref="M27:M30">SUM(E27,I27)</f>
        <v>1120</v>
      </c>
      <c r="N27" s="64"/>
      <c r="O27" s="64"/>
      <c r="P27" s="64"/>
      <c r="Q27" s="88" t="s">
        <v>54</v>
      </c>
      <c r="R27" s="65"/>
      <c r="S27" s="65"/>
      <c r="T27" s="65"/>
      <c r="U27" s="1" t="s">
        <v>55</v>
      </c>
      <c r="V27" s="19" t="s">
        <v>56</v>
      </c>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row>
    <row r="28" spans="1:52" s="1" customFormat="1" ht="13.5">
      <c r="A28" s="5" t="s">
        <v>57</v>
      </c>
      <c r="B28" s="5"/>
      <c r="C28" s="5"/>
      <c r="D28" s="5"/>
      <c r="E28" s="18">
        <v>390</v>
      </c>
      <c r="F28" s="18"/>
      <c r="G28" s="18"/>
      <c r="H28" s="18"/>
      <c r="I28" s="18">
        <v>820</v>
      </c>
      <c r="J28" s="18"/>
      <c r="K28" s="18"/>
      <c r="L28" s="18"/>
      <c r="M28" s="64">
        <f t="shared" si="5"/>
        <v>1210</v>
      </c>
      <c r="N28" s="64"/>
      <c r="O28" s="64"/>
      <c r="P28" s="64"/>
      <c r="Q28" s="88" t="s">
        <v>57</v>
      </c>
      <c r="R28" s="65"/>
      <c r="S28" s="65"/>
      <c r="T28" s="65"/>
      <c r="U28" s="1" t="s">
        <v>55</v>
      </c>
      <c r="V28" s="19" t="s">
        <v>58</v>
      </c>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s="1" customFormat="1" ht="13.5">
      <c r="A29" s="5" t="s">
        <v>59</v>
      </c>
      <c r="B29" s="5"/>
      <c r="C29" s="5"/>
      <c r="D29" s="5"/>
      <c r="E29" s="18">
        <v>650</v>
      </c>
      <c r="F29" s="18"/>
      <c r="G29" s="18"/>
      <c r="H29" s="18"/>
      <c r="I29" s="18">
        <v>1310</v>
      </c>
      <c r="J29" s="18"/>
      <c r="K29" s="18"/>
      <c r="L29" s="18"/>
      <c r="M29" s="64">
        <f t="shared" si="5"/>
        <v>1960</v>
      </c>
      <c r="N29" s="64"/>
      <c r="O29" s="64"/>
      <c r="P29" s="64"/>
      <c r="Q29" s="88" t="s">
        <v>59</v>
      </c>
      <c r="R29" s="65"/>
      <c r="S29" s="65"/>
      <c r="T29" s="65"/>
      <c r="U29" s="1" t="s">
        <v>55</v>
      </c>
      <c r="V29" s="19" t="s">
        <v>60</v>
      </c>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s="1" customFormat="1" ht="13.5">
      <c r="A30" s="5" t="s">
        <v>61</v>
      </c>
      <c r="B30" s="5"/>
      <c r="C30" s="5"/>
      <c r="D30" s="5"/>
      <c r="E30" s="18">
        <v>1800</v>
      </c>
      <c r="F30" s="18"/>
      <c r="G30" s="18"/>
      <c r="H30" s="18"/>
      <c r="I30" s="18">
        <v>3570</v>
      </c>
      <c r="J30" s="18"/>
      <c r="K30" s="18"/>
      <c r="L30" s="18"/>
      <c r="M30" s="64">
        <f t="shared" si="5"/>
        <v>5370</v>
      </c>
      <c r="N30" s="64"/>
      <c r="O30" s="64"/>
      <c r="P30" s="64"/>
      <c r="Q30" s="88" t="s">
        <v>61</v>
      </c>
      <c r="R30" s="65"/>
      <c r="S30" s="65"/>
      <c r="T30" s="65"/>
      <c r="U30" s="1" t="s">
        <v>55</v>
      </c>
      <c r="V30" s="19" t="s">
        <v>62</v>
      </c>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16" s="1" customFormat="1" ht="13.5">
      <c r="A31" s="19" t="s">
        <v>63</v>
      </c>
      <c r="B31" s="19"/>
      <c r="C31" s="19"/>
      <c r="D31" s="19"/>
      <c r="E31" s="19"/>
      <c r="F31" s="19"/>
      <c r="G31" s="19"/>
      <c r="H31" s="19"/>
      <c r="I31" s="19"/>
      <c r="J31" s="19"/>
      <c r="K31" s="19"/>
      <c r="L31" s="19"/>
      <c r="M31" s="19"/>
      <c r="N31" s="19"/>
      <c r="O31" s="19"/>
      <c r="P31" s="19"/>
    </row>
    <row r="32" spans="1:52" s="1" customFormat="1" ht="13.5">
      <c r="A32" s="4" t="s">
        <v>64</v>
      </c>
      <c r="B32" s="4"/>
      <c r="C32" s="4"/>
      <c r="D32" s="4"/>
      <c r="E32" s="4"/>
      <c r="F32" s="4"/>
      <c r="G32" s="4"/>
      <c r="H32" s="4"/>
      <c r="I32" s="4"/>
      <c r="J32" s="4"/>
      <c r="K32" s="4"/>
      <c r="L32" s="4"/>
      <c r="M32" s="65" t="s">
        <v>65</v>
      </c>
      <c r="N32" s="65"/>
      <c r="O32" s="65"/>
      <c r="P32" s="65"/>
      <c r="Q32" s="65"/>
      <c r="R32" s="65"/>
      <c r="S32" s="65"/>
      <c r="T32" s="65"/>
      <c r="U32" s="65"/>
      <c r="V32" s="65"/>
      <c r="W32" s="65"/>
      <c r="X32" s="65"/>
      <c r="AC32" s="92" t="s">
        <v>66</v>
      </c>
      <c r="AD32" s="92"/>
      <c r="AE32" s="92"/>
      <c r="AF32" s="92"/>
      <c r="AG32" s="92"/>
      <c r="AH32" s="92"/>
      <c r="AI32" s="92"/>
      <c r="AJ32" s="92"/>
      <c r="AK32" s="92"/>
      <c r="AL32" s="104" t="s">
        <v>67</v>
      </c>
      <c r="AM32" s="104"/>
      <c r="AN32" s="104"/>
      <c r="AO32" s="104"/>
      <c r="AP32" s="104"/>
      <c r="AQ32" s="104"/>
      <c r="AR32" s="104"/>
      <c r="AS32" s="104"/>
      <c r="AT32" s="104"/>
      <c r="AU32" s="104"/>
      <c r="AV32" s="104"/>
      <c r="AW32" s="104"/>
      <c r="AX32" s="104"/>
      <c r="AY32" s="104"/>
      <c r="AZ32" s="104"/>
    </row>
    <row r="33" spans="1:52" s="1" customFormat="1" ht="13.5">
      <c r="A33" s="5" t="s">
        <v>49</v>
      </c>
      <c r="B33" s="5"/>
      <c r="C33" s="5"/>
      <c r="D33" s="20"/>
      <c r="E33" s="21" t="s">
        <v>68</v>
      </c>
      <c r="F33" s="5"/>
      <c r="G33" s="5"/>
      <c r="H33" s="20"/>
      <c r="I33" s="21" t="s">
        <v>69</v>
      </c>
      <c r="J33" s="5"/>
      <c r="K33" s="5"/>
      <c r="L33" s="20"/>
      <c r="M33" s="21" t="s">
        <v>70</v>
      </c>
      <c r="N33" s="5"/>
      <c r="O33" s="5"/>
      <c r="P33" s="20"/>
      <c r="Q33" s="21" t="s">
        <v>71</v>
      </c>
      <c r="R33" s="5"/>
      <c r="S33" s="5"/>
      <c r="T33" s="20"/>
      <c r="U33" s="21" t="s">
        <v>72</v>
      </c>
      <c r="V33" s="5"/>
      <c r="W33" s="5"/>
      <c r="X33" s="5"/>
      <c r="AC33" s="5" t="s">
        <v>49</v>
      </c>
      <c r="AD33" s="5"/>
      <c r="AE33" s="5"/>
      <c r="AF33" s="20"/>
      <c r="AG33" s="21" t="s">
        <v>68</v>
      </c>
      <c r="AH33" s="5"/>
      <c r="AI33" s="5"/>
      <c r="AJ33" s="20"/>
      <c r="AK33" s="21" t="s">
        <v>69</v>
      </c>
      <c r="AL33" s="5"/>
      <c r="AM33" s="5"/>
      <c r="AN33" s="20"/>
      <c r="AO33" s="21" t="s">
        <v>70</v>
      </c>
      <c r="AP33" s="5"/>
      <c r="AQ33" s="5"/>
      <c r="AR33" s="20"/>
      <c r="AS33" s="21" t="s">
        <v>71</v>
      </c>
      <c r="AT33" s="5"/>
      <c r="AU33" s="5"/>
      <c r="AV33" s="20"/>
      <c r="AW33" s="21" t="s">
        <v>72</v>
      </c>
      <c r="AX33" s="5"/>
      <c r="AY33" s="5"/>
      <c r="AZ33" s="5"/>
    </row>
    <row r="34" spans="1:52" s="1" customFormat="1" ht="13.5">
      <c r="A34" s="5" t="s">
        <v>54</v>
      </c>
      <c r="B34" s="5"/>
      <c r="C34" s="5"/>
      <c r="D34" s="20"/>
      <c r="E34" s="22">
        <f>SUM(M27,M23)</f>
        <v>3744</v>
      </c>
      <c r="F34" s="18"/>
      <c r="G34" s="18"/>
      <c r="H34" s="23"/>
      <c r="I34" s="24">
        <f>SUM(Q23,M27)</f>
        <v>3979</v>
      </c>
      <c r="J34" s="25"/>
      <c r="K34" s="25"/>
      <c r="L34" s="26"/>
      <c r="M34" s="24">
        <f>SUM(U23,M27)</f>
        <v>4233</v>
      </c>
      <c r="N34" s="25"/>
      <c r="O34" s="25"/>
      <c r="P34" s="26"/>
      <c r="Q34" s="24">
        <f>SUM(Y23,M27)</f>
        <v>4474</v>
      </c>
      <c r="R34" s="25"/>
      <c r="S34" s="25"/>
      <c r="T34" s="26"/>
      <c r="U34" s="24">
        <f>SUM(AC23,M27)</f>
        <v>4709</v>
      </c>
      <c r="V34" s="25"/>
      <c r="W34" s="25"/>
      <c r="X34" s="89"/>
      <c r="AC34" s="5" t="s">
        <v>54</v>
      </c>
      <c r="AD34" s="5"/>
      <c r="AE34" s="5"/>
      <c r="AF34" s="20"/>
      <c r="AG34" s="22">
        <f aca="true" t="shared" si="6" ref="AG34:AG37">INT(E34*30.4)</f>
        <v>113817</v>
      </c>
      <c r="AH34" s="18"/>
      <c r="AI34" s="18"/>
      <c r="AJ34" s="23"/>
      <c r="AK34" s="22">
        <f aca="true" t="shared" si="7" ref="AK34:AK37">INT(I34*30.4)</f>
        <v>120961</v>
      </c>
      <c r="AL34" s="18"/>
      <c r="AM34" s="18"/>
      <c r="AN34" s="23"/>
      <c r="AO34" s="22">
        <f aca="true" t="shared" si="8" ref="AO34:AO37">INT(M34*30.4)</f>
        <v>128683</v>
      </c>
      <c r="AP34" s="18"/>
      <c r="AQ34" s="18"/>
      <c r="AR34" s="23"/>
      <c r="AS34" s="22">
        <f aca="true" t="shared" si="9" ref="AS34:AS37">INT(Q34*30.4)</f>
        <v>136009</v>
      </c>
      <c r="AT34" s="18"/>
      <c r="AU34" s="18"/>
      <c r="AV34" s="23"/>
      <c r="AW34" s="22">
        <f aca="true" t="shared" si="10" ref="AW34:AW37">INT(U34*30.4)</f>
        <v>143153</v>
      </c>
      <c r="AX34" s="18"/>
      <c r="AY34" s="18"/>
      <c r="AZ34" s="18"/>
    </row>
    <row r="35" spans="1:52" s="1" customFormat="1" ht="13.5">
      <c r="A35" s="5" t="s">
        <v>57</v>
      </c>
      <c r="B35" s="5"/>
      <c r="C35" s="5"/>
      <c r="D35" s="20"/>
      <c r="E35" s="24">
        <f>SUM(M23,M28)</f>
        <v>3834</v>
      </c>
      <c r="F35" s="25"/>
      <c r="G35" s="25"/>
      <c r="H35" s="26"/>
      <c r="I35" s="24">
        <f>SUM(Q23,M28)</f>
        <v>4069</v>
      </c>
      <c r="J35" s="25"/>
      <c r="K35" s="25"/>
      <c r="L35" s="26"/>
      <c r="M35" s="24">
        <f>SUM(U23,M28)</f>
        <v>4323</v>
      </c>
      <c r="N35" s="25"/>
      <c r="O35" s="25"/>
      <c r="P35" s="26"/>
      <c r="Q35" s="24">
        <f>SUM(Y23,M28)</f>
        <v>4564</v>
      </c>
      <c r="R35" s="25"/>
      <c r="S35" s="25"/>
      <c r="T35" s="26"/>
      <c r="U35" s="24">
        <f>SUM(AC23,M28)</f>
        <v>4799</v>
      </c>
      <c r="V35" s="25"/>
      <c r="W35" s="25"/>
      <c r="X35" s="89"/>
      <c r="AC35" s="5" t="s">
        <v>57</v>
      </c>
      <c r="AD35" s="5"/>
      <c r="AE35" s="5"/>
      <c r="AF35" s="20"/>
      <c r="AG35" s="22">
        <f t="shared" si="6"/>
        <v>116553</v>
      </c>
      <c r="AH35" s="18"/>
      <c r="AI35" s="18"/>
      <c r="AJ35" s="23"/>
      <c r="AK35" s="22">
        <f t="shared" si="7"/>
        <v>123697</v>
      </c>
      <c r="AL35" s="18"/>
      <c r="AM35" s="18"/>
      <c r="AN35" s="23"/>
      <c r="AO35" s="22">
        <f t="shared" si="8"/>
        <v>131419</v>
      </c>
      <c r="AP35" s="18"/>
      <c r="AQ35" s="18"/>
      <c r="AR35" s="23"/>
      <c r="AS35" s="22">
        <f t="shared" si="9"/>
        <v>138745</v>
      </c>
      <c r="AT35" s="18"/>
      <c r="AU35" s="18"/>
      <c r="AV35" s="23"/>
      <c r="AW35" s="22">
        <f t="shared" si="10"/>
        <v>145889</v>
      </c>
      <c r="AX35" s="18"/>
      <c r="AY35" s="18"/>
      <c r="AZ35" s="18"/>
    </row>
    <row r="36" spans="1:52" s="1" customFormat="1" ht="13.5">
      <c r="A36" s="5" t="s">
        <v>59</v>
      </c>
      <c r="B36" s="5"/>
      <c r="C36" s="5"/>
      <c r="D36" s="20"/>
      <c r="E36" s="24">
        <f>SUM(M23,M29)</f>
        <v>4584</v>
      </c>
      <c r="F36" s="25"/>
      <c r="G36" s="25"/>
      <c r="H36" s="26"/>
      <c r="I36" s="24">
        <f>SUM(M29,Q23)</f>
        <v>4819</v>
      </c>
      <c r="J36" s="25"/>
      <c r="K36" s="25"/>
      <c r="L36" s="26"/>
      <c r="M36" s="24">
        <f>SUM(U23,M29)</f>
        <v>5073</v>
      </c>
      <c r="N36" s="25"/>
      <c r="O36" s="25"/>
      <c r="P36" s="26"/>
      <c r="Q36" s="24">
        <f>SUM(Y23,M29)</f>
        <v>5314</v>
      </c>
      <c r="R36" s="25"/>
      <c r="S36" s="25"/>
      <c r="T36" s="26"/>
      <c r="U36" s="24">
        <f>SUM(AC23,M29)</f>
        <v>5549</v>
      </c>
      <c r="V36" s="25"/>
      <c r="W36" s="25"/>
      <c r="X36" s="89"/>
      <c r="AC36" s="5" t="s">
        <v>59</v>
      </c>
      <c r="AD36" s="5"/>
      <c r="AE36" s="5"/>
      <c r="AF36" s="20"/>
      <c r="AG36" s="22">
        <f t="shared" si="6"/>
        <v>139353</v>
      </c>
      <c r="AH36" s="18"/>
      <c r="AI36" s="18"/>
      <c r="AJ36" s="23"/>
      <c r="AK36" s="22">
        <f t="shared" si="7"/>
        <v>146497</v>
      </c>
      <c r="AL36" s="18"/>
      <c r="AM36" s="18"/>
      <c r="AN36" s="23"/>
      <c r="AO36" s="22">
        <f t="shared" si="8"/>
        <v>154219</v>
      </c>
      <c r="AP36" s="18"/>
      <c r="AQ36" s="18"/>
      <c r="AR36" s="23"/>
      <c r="AS36" s="22">
        <f t="shared" si="9"/>
        <v>161545</v>
      </c>
      <c r="AT36" s="18"/>
      <c r="AU36" s="18"/>
      <c r="AV36" s="23"/>
      <c r="AW36" s="22">
        <f t="shared" si="10"/>
        <v>168689</v>
      </c>
      <c r="AX36" s="18"/>
      <c r="AY36" s="18"/>
      <c r="AZ36" s="18"/>
    </row>
    <row r="37" spans="1:52" s="1" customFormat="1" ht="13.5">
      <c r="A37" s="5" t="s">
        <v>61</v>
      </c>
      <c r="B37" s="5"/>
      <c r="C37" s="5"/>
      <c r="D37" s="20"/>
      <c r="E37" s="24">
        <f>SUM(M30,M23)</f>
        <v>7994</v>
      </c>
      <c r="F37" s="25"/>
      <c r="G37" s="25"/>
      <c r="H37" s="26"/>
      <c r="I37" s="24">
        <f>SUM(M30,Q23)</f>
        <v>8229</v>
      </c>
      <c r="J37" s="25"/>
      <c r="K37" s="25"/>
      <c r="L37" s="26"/>
      <c r="M37" s="24">
        <f>SUM(U23,M30)</f>
        <v>8483</v>
      </c>
      <c r="N37" s="25"/>
      <c r="O37" s="25"/>
      <c r="P37" s="26"/>
      <c r="Q37" s="24">
        <f>SUM(Y23,M30)</f>
        <v>8724</v>
      </c>
      <c r="R37" s="25"/>
      <c r="S37" s="25"/>
      <c r="T37" s="26"/>
      <c r="U37" s="24">
        <f>SUM(AC23,M30)</f>
        <v>8959</v>
      </c>
      <c r="V37" s="25"/>
      <c r="W37" s="25"/>
      <c r="X37" s="89"/>
      <c r="AC37" s="5" t="s">
        <v>61</v>
      </c>
      <c r="AD37" s="5"/>
      <c r="AE37" s="5"/>
      <c r="AF37" s="20"/>
      <c r="AG37" s="22">
        <f t="shared" si="6"/>
        <v>243017</v>
      </c>
      <c r="AH37" s="18"/>
      <c r="AI37" s="18"/>
      <c r="AJ37" s="23"/>
      <c r="AK37" s="22">
        <f t="shared" si="7"/>
        <v>250161</v>
      </c>
      <c r="AL37" s="18"/>
      <c r="AM37" s="18"/>
      <c r="AN37" s="23"/>
      <c r="AO37" s="22">
        <f t="shared" si="8"/>
        <v>257883</v>
      </c>
      <c r="AP37" s="18"/>
      <c r="AQ37" s="18"/>
      <c r="AR37" s="23"/>
      <c r="AS37" s="22">
        <f t="shared" si="9"/>
        <v>265209</v>
      </c>
      <c r="AT37" s="18"/>
      <c r="AU37" s="18"/>
      <c r="AV37" s="23"/>
      <c r="AW37" s="22">
        <f t="shared" si="10"/>
        <v>272353</v>
      </c>
      <c r="AX37" s="18"/>
      <c r="AY37" s="18"/>
      <c r="AZ37" s="18"/>
    </row>
    <row r="38" spans="1:12" s="1" customFormat="1" ht="13.5">
      <c r="A38" s="27" t="s">
        <v>73</v>
      </c>
      <c r="B38" s="27"/>
      <c r="C38" s="27"/>
      <c r="D38" s="27"/>
      <c r="E38" s="27"/>
      <c r="F38" s="27"/>
      <c r="G38" s="27"/>
      <c r="H38" s="27"/>
      <c r="I38" s="27"/>
      <c r="J38" s="27"/>
      <c r="K38" s="27"/>
      <c r="L38" s="27"/>
    </row>
    <row r="39" spans="1:36" s="1" customFormat="1" ht="13.5">
      <c r="A39" s="28" t="s">
        <v>74</v>
      </c>
      <c r="B39" s="29"/>
      <c r="C39" s="29"/>
      <c r="D39" s="29"/>
      <c r="E39" s="29"/>
      <c r="F39" s="29"/>
      <c r="G39" s="29"/>
      <c r="H39" s="30"/>
      <c r="I39" s="66" t="s">
        <v>122</v>
      </c>
      <c r="J39" s="67"/>
      <c r="K39" s="67"/>
      <c r="L39" s="68"/>
      <c r="M39" s="69" t="s">
        <v>76</v>
      </c>
      <c r="N39" s="70"/>
      <c r="O39" s="70"/>
      <c r="P39" s="70"/>
      <c r="Q39" s="70"/>
      <c r="R39" s="70"/>
      <c r="S39" s="70"/>
      <c r="T39" s="70"/>
      <c r="U39" s="70"/>
      <c r="V39" s="70"/>
      <c r="W39" s="70"/>
      <c r="X39" s="70"/>
      <c r="Y39" s="70"/>
      <c r="Z39" s="70"/>
      <c r="AA39" s="70"/>
      <c r="AB39" s="70"/>
      <c r="AC39" s="70"/>
      <c r="AD39" s="70"/>
      <c r="AE39" s="70"/>
      <c r="AF39" s="70"/>
      <c r="AG39" s="70"/>
      <c r="AH39" s="70"/>
      <c r="AI39" s="70"/>
      <c r="AJ39" s="105"/>
    </row>
    <row r="40" spans="1:36" s="1" customFormat="1" ht="13.5">
      <c r="A40" s="31"/>
      <c r="B40" s="32"/>
      <c r="C40" s="32"/>
      <c r="D40" s="32"/>
      <c r="E40" s="32"/>
      <c r="F40" s="32"/>
      <c r="G40" s="32"/>
      <c r="H40" s="33"/>
      <c r="I40" s="71"/>
      <c r="J40" s="72"/>
      <c r="K40" s="72"/>
      <c r="L40" s="73"/>
      <c r="M40" s="74"/>
      <c r="N40" s="75"/>
      <c r="O40" s="75"/>
      <c r="P40" s="75"/>
      <c r="Q40" s="75"/>
      <c r="R40" s="75"/>
      <c r="S40" s="75"/>
      <c r="T40" s="75"/>
      <c r="U40" s="75"/>
      <c r="V40" s="75"/>
      <c r="W40" s="75"/>
      <c r="X40" s="75"/>
      <c r="Y40" s="75"/>
      <c r="Z40" s="75"/>
      <c r="AA40" s="75"/>
      <c r="AB40" s="75"/>
      <c r="AC40" s="75"/>
      <c r="AD40" s="75"/>
      <c r="AE40" s="75"/>
      <c r="AF40" s="75"/>
      <c r="AG40" s="75"/>
      <c r="AH40" s="75"/>
      <c r="AI40" s="75"/>
      <c r="AJ40" s="106"/>
    </row>
    <row r="41" spans="1:36" s="1" customFormat="1" ht="13.5">
      <c r="A41" s="34" t="s">
        <v>77</v>
      </c>
      <c r="B41" s="35"/>
      <c r="C41" s="35"/>
      <c r="D41" s="35"/>
      <c r="E41" s="35"/>
      <c r="F41" s="35"/>
      <c r="G41" s="35"/>
      <c r="H41" s="36"/>
      <c r="I41" s="66" t="s">
        <v>123</v>
      </c>
      <c r="J41" s="67"/>
      <c r="K41" s="67"/>
      <c r="L41" s="68"/>
      <c r="M41" s="69" t="s">
        <v>79</v>
      </c>
      <c r="N41" s="70"/>
      <c r="O41" s="70"/>
      <c r="P41" s="70"/>
      <c r="Q41" s="70"/>
      <c r="R41" s="70"/>
      <c r="S41" s="70"/>
      <c r="T41" s="70"/>
      <c r="U41" s="70"/>
      <c r="V41" s="70"/>
      <c r="W41" s="70"/>
      <c r="X41" s="70"/>
      <c r="Y41" s="70"/>
      <c r="Z41" s="70"/>
      <c r="AA41" s="70"/>
      <c r="AB41" s="70"/>
      <c r="AC41" s="70"/>
      <c r="AD41" s="70"/>
      <c r="AE41" s="70"/>
      <c r="AF41" s="70"/>
      <c r="AG41" s="70"/>
      <c r="AH41" s="70"/>
      <c r="AI41" s="70"/>
      <c r="AJ41" s="105"/>
    </row>
    <row r="42" spans="1:36" s="1" customFormat="1" ht="13.5">
      <c r="A42" s="37"/>
      <c r="B42" s="38"/>
      <c r="C42" s="38"/>
      <c r="D42" s="38"/>
      <c r="E42" s="38"/>
      <c r="F42" s="38"/>
      <c r="G42" s="38"/>
      <c r="H42" s="39"/>
      <c r="I42" s="71"/>
      <c r="J42" s="72"/>
      <c r="K42" s="72"/>
      <c r="L42" s="73"/>
      <c r="M42" s="74"/>
      <c r="N42" s="75"/>
      <c r="O42" s="75"/>
      <c r="P42" s="75"/>
      <c r="Q42" s="75"/>
      <c r="R42" s="75"/>
      <c r="S42" s="75"/>
      <c r="T42" s="75"/>
      <c r="U42" s="75"/>
      <c r="V42" s="75"/>
      <c r="W42" s="75"/>
      <c r="X42" s="75"/>
      <c r="Y42" s="75"/>
      <c r="Z42" s="75"/>
      <c r="AA42" s="75"/>
      <c r="AB42" s="75"/>
      <c r="AC42" s="75"/>
      <c r="AD42" s="75"/>
      <c r="AE42" s="75"/>
      <c r="AF42" s="75"/>
      <c r="AG42" s="75"/>
      <c r="AH42" s="75"/>
      <c r="AI42" s="75"/>
      <c r="AJ42" s="106"/>
    </row>
    <row r="43" spans="1:36" s="1" customFormat="1" ht="13.5">
      <c r="A43" s="40" t="s">
        <v>80</v>
      </c>
      <c r="B43" s="40"/>
      <c r="C43" s="40"/>
      <c r="D43" s="40"/>
      <c r="E43" s="40"/>
      <c r="F43" s="40"/>
      <c r="G43" s="40"/>
      <c r="H43" s="40"/>
      <c r="I43" s="76" t="s">
        <v>124</v>
      </c>
      <c r="J43" s="76"/>
      <c r="K43" s="76"/>
      <c r="L43" s="76"/>
      <c r="M43" s="77" t="s">
        <v>82</v>
      </c>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1:36" s="1" customFormat="1" ht="13.5">
      <c r="A44" s="40" t="s">
        <v>83</v>
      </c>
      <c r="B44" s="40"/>
      <c r="C44" s="40"/>
      <c r="D44" s="40"/>
      <c r="E44" s="40"/>
      <c r="F44" s="40"/>
      <c r="G44" s="40"/>
      <c r="H44" s="40"/>
      <c r="I44" s="76" t="s">
        <v>125</v>
      </c>
      <c r="J44" s="76"/>
      <c r="K44" s="76"/>
      <c r="L44" s="76"/>
      <c r="M44" s="77" t="s">
        <v>85</v>
      </c>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1:36" s="1" customFormat="1" ht="13.5">
      <c r="A45" s="40" t="s">
        <v>86</v>
      </c>
      <c r="B45" s="40"/>
      <c r="C45" s="40"/>
      <c r="D45" s="40"/>
      <c r="E45" s="40"/>
      <c r="F45" s="40"/>
      <c r="G45" s="40"/>
      <c r="H45" s="40"/>
      <c r="I45" s="76" t="s">
        <v>122</v>
      </c>
      <c r="J45" s="76"/>
      <c r="K45" s="76"/>
      <c r="L45" s="76"/>
      <c r="M45" s="77" t="s">
        <v>87</v>
      </c>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1:36" s="1" customFormat="1" ht="13.5">
      <c r="A46" s="40" t="s">
        <v>88</v>
      </c>
      <c r="B46" s="40"/>
      <c r="C46" s="40"/>
      <c r="D46" s="40"/>
      <c r="E46" s="40"/>
      <c r="F46" s="40"/>
      <c r="G46" s="40"/>
      <c r="H46" s="40"/>
      <c r="I46" s="76" t="s">
        <v>126</v>
      </c>
      <c r="J46" s="76"/>
      <c r="K46" s="76"/>
      <c r="L46" s="76"/>
      <c r="M46" s="77" t="s">
        <v>90</v>
      </c>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1:36" s="1" customFormat="1" ht="13.5">
      <c r="A47" s="5" t="s">
        <v>91</v>
      </c>
      <c r="B47" s="5"/>
      <c r="C47" s="5"/>
      <c r="D47" s="5"/>
      <c r="E47" s="5"/>
      <c r="F47" s="5"/>
      <c r="G47" s="5"/>
      <c r="H47" s="5"/>
      <c r="I47" s="18" t="s">
        <v>127</v>
      </c>
      <c r="J47" s="18"/>
      <c r="K47" s="18"/>
      <c r="L47" s="18"/>
      <c r="M47" s="12" t="s">
        <v>93</v>
      </c>
      <c r="N47" s="12"/>
      <c r="O47" s="12"/>
      <c r="P47" s="12"/>
      <c r="Q47" s="12"/>
      <c r="R47" s="12"/>
      <c r="S47" s="12"/>
      <c r="T47" s="12"/>
      <c r="U47" s="12"/>
      <c r="V47" s="12"/>
      <c r="W47" s="12"/>
      <c r="X47" s="12"/>
      <c r="Y47" s="12"/>
      <c r="Z47" s="12"/>
      <c r="AA47" s="12"/>
      <c r="AB47" s="12"/>
      <c r="AC47" s="12"/>
      <c r="AD47" s="12"/>
      <c r="AE47" s="12"/>
      <c r="AF47" s="12"/>
      <c r="AG47" s="12"/>
      <c r="AH47" s="12"/>
      <c r="AI47" s="12"/>
      <c r="AJ47" s="12"/>
    </row>
    <row r="48" spans="1:36" s="1" customFormat="1" ht="13.5">
      <c r="A48" s="5" t="s">
        <v>94</v>
      </c>
      <c r="B48" s="5"/>
      <c r="C48" s="5"/>
      <c r="D48" s="5"/>
      <c r="E48" s="5"/>
      <c r="F48" s="5"/>
      <c r="G48" s="5"/>
      <c r="H48" s="5"/>
      <c r="I48" s="18" t="s">
        <v>128</v>
      </c>
      <c r="J48" s="18"/>
      <c r="K48" s="18"/>
      <c r="L48" s="18"/>
      <c r="M48" s="12" t="s">
        <v>96</v>
      </c>
      <c r="N48" s="12"/>
      <c r="O48" s="12"/>
      <c r="P48" s="12"/>
      <c r="Q48" s="12"/>
      <c r="R48" s="12"/>
      <c r="S48" s="12"/>
      <c r="T48" s="12"/>
      <c r="U48" s="12"/>
      <c r="V48" s="12"/>
      <c r="W48" s="12"/>
      <c r="X48" s="12"/>
      <c r="Y48" s="12"/>
      <c r="Z48" s="12"/>
      <c r="AA48" s="12"/>
      <c r="AB48" s="12"/>
      <c r="AC48" s="12"/>
      <c r="AD48" s="12"/>
      <c r="AE48" s="12"/>
      <c r="AF48" s="12"/>
      <c r="AG48" s="12"/>
      <c r="AH48" s="12"/>
      <c r="AI48" s="12"/>
      <c r="AJ48" s="12"/>
    </row>
    <row r="49" spans="1:36" s="1" customFormat="1" ht="13.5">
      <c r="A49" s="41" t="s">
        <v>97</v>
      </c>
      <c r="B49" s="42"/>
      <c r="C49" s="42"/>
      <c r="D49" s="42"/>
      <c r="E49" s="42"/>
      <c r="F49" s="42"/>
      <c r="G49" s="42"/>
      <c r="H49" s="43"/>
      <c r="I49" s="78" t="s">
        <v>129</v>
      </c>
      <c r="J49" s="79"/>
      <c r="K49" s="79"/>
      <c r="L49" s="80"/>
      <c r="M49" s="81" t="s">
        <v>99</v>
      </c>
      <c r="N49" s="82"/>
      <c r="O49" s="82"/>
      <c r="P49" s="82"/>
      <c r="Q49" s="82"/>
      <c r="R49" s="82"/>
      <c r="S49" s="82"/>
      <c r="T49" s="82"/>
      <c r="U49" s="82"/>
      <c r="V49" s="82"/>
      <c r="W49" s="82"/>
      <c r="X49" s="82"/>
      <c r="Y49" s="82"/>
      <c r="Z49" s="82"/>
      <c r="AA49" s="82"/>
      <c r="AB49" s="82"/>
      <c r="AC49" s="82"/>
      <c r="AD49" s="82"/>
      <c r="AE49" s="82"/>
      <c r="AF49" s="82"/>
      <c r="AG49" s="82"/>
      <c r="AH49" s="82"/>
      <c r="AI49" s="82"/>
      <c r="AJ49" s="107"/>
    </row>
    <row r="50" spans="1:36" s="1" customFormat="1" ht="13.5">
      <c r="A50" s="41" t="s">
        <v>100</v>
      </c>
      <c r="B50" s="42"/>
      <c r="C50" s="42"/>
      <c r="D50" s="42"/>
      <c r="E50" s="42"/>
      <c r="F50" s="42"/>
      <c r="G50" s="42"/>
      <c r="H50" s="43"/>
      <c r="I50" s="78" t="s">
        <v>130</v>
      </c>
      <c r="J50" s="79"/>
      <c r="K50" s="79"/>
      <c r="L50" s="80"/>
      <c r="M50" s="81" t="s">
        <v>102</v>
      </c>
      <c r="N50" s="82"/>
      <c r="O50" s="82"/>
      <c r="P50" s="82"/>
      <c r="Q50" s="82"/>
      <c r="R50" s="82"/>
      <c r="S50" s="82"/>
      <c r="T50" s="82"/>
      <c r="U50" s="82"/>
      <c r="V50" s="82"/>
      <c r="W50" s="82"/>
      <c r="X50" s="82"/>
      <c r="Y50" s="82"/>
      <c r="Z50" s="82"/>
      <c r="AA50" s="82"/>
      <c r="AB50" s="82"/>
      <c r="AC50" s="82"/>
      <c r="AD50" s="82"/>
      <c r="AE50" s="82"/>
      <c r="AF50" s="82"/>
      <c r="AG50" s="82"/>
      <c r="AH50" s="82"/>
      <c r="AI50" s="82"/>
      <c r="AJ50" s="107"/>
    </row>
    <row r="51" spans="1:36" s="1" customFormat="1" ht="13.5">
      <c r="A51" s="5" t="s">
        <v>103</v>
      </c>
      <c r="B51" s="5"/>
      <c r="C51" s="5"/>
      <c r="D51" s="5"/>
      <c r="E51" s="5"/>
      <c r="F51" s="5"/>
      <c r="G51" s="5"/>
      <c r="H51" s="5"/>
      <c r="I51" s="18" t="s">
        <v>131</v>
      </c>
      <c r="J51" s="18"/>
      <c r="K51" s="18"/>
      <c r="L51" s="18"/>
      <c r="M51" s="12" t="s">
        <v>104</v>
      </c>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1:52" s="1" customFormat="1" ht="13.5">
      <c r="A52" s="19" t="s">
        <v>105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row>
    <row r="53" spans="1:52" s="1" customFormat="1" ht="13.5">
      <c r="A53" s="19" t="s">
        <v>106</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row>
  </sheetData>
  <sheetProtection/>
  <mergeCells count="233">
    <mergeCell ref="AP1:AZ1"/>
    <mergeCell ref="A5:N5"/>
    <mergeCell ref="AP5:AZ5"/>
    <mergeCell ref="A6:L6"/>
    <mergeCell ref="M6:P6"/>
    <mergeCell ref="Q6:T6"/>
    <mergeCell ref="U6:X6"/>
    <mergeCell ref="Y6:AB6"/>
    <mergeCell ref="AC6:AF6"/>
    <mergeCell ref="AG6:AZ6"/>
    <mergeCell ref="A7:L7"/>
    <mergeCell ref="M7:P7"/>
    <mergeCell ref="Q7:T7"/>
    <mergeCell ref="U7:X7"/>
    <mergeCell ref="Y7:AB7"/>
    <mergeCell ref="AC7:AF7"/>
    <mergeCell ref="AG7:AZ7"/>
    <mergeCell ref="A8:L8"/>
    <mergeCell ref="M8:AF8"/>
    <mergeCell ref="AG8:AZ8"/>
    <mergeCell ref="A9:L9"/>
    <mergeCell ref="M9:AF9"/>
    <mergeCell ref="AG9:AZ9"/>
    <mergeCell ref="A12:L12"/>
    <mergeCell ref="M12:AF12"/>
    <mergeCell ref="AG12:AZ12"/>
    <mergeCell ref="A13:L13"/>
    <mergeCell ref="M13:AF13"/>
    <mergeCell ref="AG13:AZ13"/>
    <mergeCell ref="A14:L14"/>
    <mergeCell ref="M14:AF14"/>
    <mergeCell ref="AG14:AZ14"/>
    <mergeCell ref="A15:L15"/>
    <mergeCell ref="M15:P15"/>
    <mergeCell ref="Q15:T15"/>
    <mergeCell ref="U15:X15"/>
    <mergeCell ref="Y15:AB15"/>
    <mergeCell ref="AC15:AF15"/>
    <mergeCell ref="AG15:AZ15"/>
    <mergeCell ref="A16:L16"/>
    <mergeCell ref="M16:P16"/>
    <mergeCell ref="Q16:T16"/>
    <mergeCell ref="U16:X16"/>
    <mergeCell ref="Y16:AB16"/>
    <mergeCell ref="AC16:AF16"/>
    <mergeCell ref="AG16:AZ16"/>
    <mergeCell ref="A17:L17"/>
    <mergeCell ref="M17:P17"/>
    <mergeCell ref="Q17:T17"/>
    <mergeCell ref="U17:X17"/>
    <mergeCell ref="Y17:AB17"/>
    <mergeCell ref="AC17:AF17"/>
    <mergeCell ref="AG17:AZ17"/>
    <mergeCell ref="A18:L18"/>
    <mergeCell ref="M18:P18"/>
    <mergeCell ref="Q18:T18"/>
    <mergeCell ref="U18:X18"/>
    <mergeCell ref="Y18:AB18"/>
    <mergeCell ref="AC18:AF18"/>
    <mergeCell ref="AG18:AZ18"/>
    <mergeCell ref="A19:L19"/>
    <mergeCell ref="M19:P19"/>
    <mergeCell ref="Q19:T19"/>
    <mergeCell ref="U19:X19"/>
    <mergeCell ref="Y19:AB19"/>
    <mergeCell ref="AC19:AF19"/>
    <mergeCell ref="AG19:AZ19"/>
    <mergeCell ref="A20:L20"/>
    <mergeCell ref="M20:P20"/>
    <mergeCell ref="Q20:T20"/>
    <mergeCell ref="U20:X20"/>
    <mergeCell ref="Y20:AB20"/>
    <mergeCell ref="AC20:AF20"/>
    <mergeCell ref="AG20:AZ20"/>
    <mergeCell ref="A21:L21"/>
    <mergeCell ref="M21:P21"/>
    <mergeCell ref="Q21:T21"/>
    <mergeCell ref="U21:X21"/>
    <mergeCell ref="Y21:AB21"/>
    <mergeCell ref="AC21:AF21"/>
    <mergeCell ref="AG21:AZ21"/>
    <mergeCell ref="A22:L22"/>
    <mergeCell ref="M22:P22"/>
    <mergeCell ref="Q22:T22"/>
    <mergeCell ref="U22:X22"/>
    <mergeCell ref="Y22:AB22"/>
    <mergeCell ref="AC22:AF22"/>
    <mergeCell ref="AG22:AZ22"/>
    <mergeCell ref="A23:L23"/>
    <mergeCell ref="M23:P23"/>
    <mergeCell ref="Q23:T23"/>
    <mergeCell ref="U23:X23"/>
    <mergeCell ref="Y23:AB23"/>
    <mergeCell ref="AC23:AF23"/>
    <mergeCell ref="AG23:AZ23"/>
    <mergeCell ref="A24:H24"/>
    <mergeCell ref="I24:AZ24"/>
    <mergeCell ref="A25:L25"/>
    <mergeCell ref="A26:D26"/>
    <mergeCell ref="E26:H26"/>
    <mergeCell ref="I26:L26"/>
    <mergeCell ref="Q26:V26"/>
    <mergeCell ref="A27:D27"/>
    <mergeCell ref="E27:H27"/>
    <mergeCell ref="I27:L27"/>
    <mergeCell ref="M27:P27"/>
    <mergeCell ref="Q27:T27"/>
    <mergeCell ref="V27:AZ27"/>
    <mergeCell ref="A28:D28"/>
    <mergeCell ref="E28:H28"/>
    <mergeCell ref="I28:L28"/>
    <mergeCell ref="M28:P28"/>
    <mergeCell ref="Q28:T28"/>
    <mergeCell ref="V28:AZ28"/>
    <mergeCell ref="A29:D29"/>
    <mergeCell ref="E29:H29"/>
    <mergeCell ref="I29:L29"/>
    <mergeCell ref="M29:P29"/>
    <mergeCell ref="Q29:T29"/>
    <mergeCell ref="V29:AZ29"/>
    <mergeCell ref="A30:D30"/>
    <mergeCell ref="E30:H30"/>
    <mergeCell ref="I30:L30"/>
    <mergeCell ref="M30:P30"/>
    <mergeCell ref="Q30:T30"/>
    <mergeCell ref="V30:AZ30"/>
    <mergeCell ref="A31:P31"/>
    <mergeCell ref="A32:L32"/>
    <mergeCell ref="M32:X32"/>
    <mergeCell ref="AC32:AK32"/>
    <mergeCell ref="AL32:AZ32"/>
    <mergeCell ref="A33:D33"/>
    <mergeCell ref="E33:H33"/>
    <mergeCell ref="I33:L33"/>
    <mergeCell ref="M33:P33"/>
    <mergeCell ref="Q33:T33"/>
    <mergeCell ref="U33:X33"/>
    <mergeCell ref="AC33:AF33"/>
    <mergeCell ref="AG33:AJ33"/>
    <mergeCell ref="AK33:AN33"/>
    <mergeCell ref="AO33:AR33"/>
    <mergeCell ref="AS33:AV33"/>
    <mergeCell ref="AW33:AZ33"/>
    <mergeCell ref="A34:D34"/>
    <mergeCell ref="E34:H34"/>
    <mergeCell ref="I34:L34"/>
    <mergeCell ref="M34:P34"/>
    <mergeCell ref="Q34:T34"/>
    <mergeCell ref="U34:X34"/>
    <mergeCell ref="AC34:AF34"/>
    <mergeCell ref="AG34:AJ34"/>
    <mergeCell ref="AK34:AN34"/>
    <mergeCell ref="AO34:AR34"/>
    <mergeCell ref="AS34:AV34"/>
    <mergeCell ref="AW34:AZ34"/>
    <mergeCell ref="A35:D35"/>
    <mergeCell ref="E35:H35"/>
    <mergeCell ref="I35:L35"/>
    <mergeCell ref="M35:P35"/>
    <mergeCell ref="Q35:T35"/>
    <mergeCell ref="U35:X35"/>
    <mergeCell ref="AC35:AF35"/>
    <mergeCell ref="AG35:AJ35"/>
    <mergeCell ref="AK35:AN35"/>
    <mergeCell ref="AO35:AR35"/>
    <mergeCell ref="AS35:AV35"/>
    <mergeCell ref="AW35:AZ35"/>
    <mergeCell ref="A36:D36"/>
    <mergeCell ref="E36:H36"/>
    <mergeCell ref="I36:L36"/>
    <mergeCell ref="M36:P36"/>
    <mergeCell ref="Q36:T36"/>
    <mergeCell ref="U36:X36"/>
    <mergeCell ref="AC36:AF36"/>
    <mergeCell ref="AG36:AJ36"/>
    <mergeCell ref="AK36:AN36"/>
    <mergeCell ref="AO36:AR36"/>
    <mergeCell ref="AS36:AV36"/>
    <mergeCell ref="AW36:AZ36"/>
    <mergeCell ref="A37:D37"/>
    <mergeCell ref="E37:H37"/>
    <mergeCell ref="I37:L37"/>
    <mergeCell ref="M37:P37"/>
    <mergeCell ref="Q37:T37"/>
    <mergeCell ref="U37:X37"/>
    <mergeCell ref="AC37:AF37"/>
    <mergeCell ref="AG37:AJ37"/>
    <mergeCell ref="AK37:AN37"/>
    <mergeCell ref="AO37:AR37"/>
    <mergeCell ref="AS37:AV37"/>
    <mergeCell ref="AW37:AZ37"/>
    <mergeCell ref="A38:L38"/>
    <mergeCell ref="A43:H43"/>
    <mergeCell ref="I43:L43"/>
    <mergeCell ref="M43:AJ43"/>
    <mergeCell ref="A44:H44"/>
    <mergeCell ref="I44:L44"/>
    <mergeCell ref="M44:AJ44"/>
    <mergeCell ref="A45:H45"/>
    <mergeCell ref="I45:L45"/>
    <mergeCell ref="M45:AJ45"/>
    <mergeCell ref="A46:H46"/>
    <mergeCell ref="I46:L46"/>
    <mergeCell ref="M46:AJ46"/>
    <mergeCell ref="A47:H47"/>
    <mergeCell ref="I47:L47"/>
    <mergeCell ref="M47:AJ47"/>
    <mergeCell ref="A48:H48"/>
    <mergeCell ref="I48:L48"/>
    <mergeCell ref="M48:AJ48"/>
    <mergeCell ref="A49:H49"/>
    <mergeCell ref="I49:L49"/>
    <mergeCell ref="M49:AJ49"/>
    <mergeCell ref="A50:H50"/>
    <mergeCell ref="I50:L50"/>
    <mergeCell ref="M50:AJ50"/>
    <mergeCell ref="A51:H51"/>
    <mergeCell ref="I51:L51"/>
    <mergeCell ref="M51:AJ51"/>
    <mergeCell ref="A52:AZ52"/>
    <mergeCell ref="A53:AZ53"/>
    <mergeCell ref="O1:AK2"/>
    <mergeCell ref="A3:AZ4"/>
    <mergeCell ref="A10:L11"/>
    <mergeCell ref="M10:AF11"/>
    <mergeCell ref="AG10:AZ11"/>
    <mergeCell ref="M25:P26"/>
    <mergeCell ref="A39:H40"/>
    <mergeCell ref="I39:L40"/>
    <mergeCell ref="M39:AJ40"/>
    <mergeCell ref="A41:H42"/>
    <mergeCell ref="I41:L42"/>
    <mergeCell ref="M41:AJ42"/>
  </mergeCells>
  <printOptions/>
  <pageMargins left="0.5118055555555555" right="0.5118055555555555" top="0.19652777777777777" bottom="0.19652777777777777" header="0.19652777777777777" footer="0.19652777777777777"/>
  <pageSetup horizontalDpi="600" verticalDpi="600" orientation="landscape" paperSize="9" scale="83"/>
  <colBreaks count="1" manualBreakCount="1">
    <brk id="5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sanzyo</dc:creator>
  <cp:keywords/>
  <dc:description/>
  <cp:lastModifiedBy>happinesschigasaki</cp:lastModifiedBy>
  <cp:lastPrinted>2020-03-09T01:41:05Z</cp:lastPrinted>
  <dcterms:created xsi:type="dcterms:W3CDTF">2017-03-25T01:06:09Z</dcterms:created>
  <dcterms:modified xsi:type="dcterms:W3CDTF">2021-04-17T02:00:20Z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1041-10.8.2.6709</vt:lpwstr>
  </property>
</Properties>
</file>